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package/2006/relationships/metadata/core-properties" Target="docProps/core.xml" /><Relationship Id="rId2" Type="http://schemas.openxmlformats.org/package/2006/relationships/metadata/thumbnail" Target="docProps/thumbnail.wmf" /><Relationship Id="rId1" Type="http://schemas.openxmlformats.org/officeDocument/2006/relationships/officeDocument" Target="xl/workbook.xml" /><Relationship Id="rId4"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E38" i="10"/>
  <c r="AM38" i="10"/>
  <c r="U38" i="10"/>
  <c r="C38" i="10"/>
  <c r="CO37" i="10"/>
  <c r="BW37" i="10"/>
  <c r="BE37" i="10"/>
  <c r="AM37" i="10"/>
  <c r="C37" i="10"/>
  <c r="CO36" i="10"/>
  <c r="BE36" i="10"/>
  <c r="C36" i="10"/>
  <c r="CO35" i="10"/>
  <c r="BE35" i="10"/>
  <c r="C35" i="10"/>
  <c r="CO34" i="10"/>
  <c r="BW34" i="10"/>
  <c r="BW35" i="10" s="1"/>
  <c r="BW36" i="10" s="1"/>
  <c r="BE34"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<sst xmlns="http://schemas.openxmlformats.org/spreadsheetml/2006/main" count="1143" uniqueCount="612">
  <si>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</si>
  <si>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</si>
  <si>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</si>
  <si>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</si>
  <si>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</si>
  <si>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</si>
  <si>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</si>
  <si>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</si>
  <si>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</si>
  <si>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</si>
  <si>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</si>
  <si>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</si>
  <si>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</si>
  <si>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</si>
  <si>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</si>
  <si>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</si>
  <si>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</si>
  <si>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</si>
  <si>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</si>
  <si>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</si>
  <si>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</si>
  <si>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</si>
  <si>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</si>
  <si>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</si>
  <si>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</si>
  <si>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</si>
  <si>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</si>
  <si>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</si>
  <si>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</si>
  <si>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</si>
  <si>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</si>
  <si>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</si>
  <si>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</si>
  <si>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</si>
  <si>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</si>
  <si>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</si>
  <si>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</si>
  <si>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</si>
  <si>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</si>
  <si>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</si>
  <si>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</si>
  <si>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</si>
  <si>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</si>
  <si>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</si>
  <si>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</si>
  <si>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</si>
  <si>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</si>
  <si>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</si>
  <si>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</si>
  <si>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</si>
  <si>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</si>
  <si>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</si>
  <si>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</si>
  <si>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</si>
  <si>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</si>
  <si>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</si>
  <si>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</si>
  <si>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</si>
  <si>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</si>
  <si>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</si>
  <si>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</si>
  <si>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</si>
  <si>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</si>
  <si>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</si>
  <si>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</si>
  <si>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</si>
  <si>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</si>
  <si>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</si>
  <si>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</si>
  <si>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</si>
  <si>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</si>
  <si>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</si>
  <si>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</si>
  <si>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</si>
  <si>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</si>
  <si>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</si>
  <si>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</si>
  <si>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</si>
  <si>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</si>
  <si>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</si>
  <si>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</si>
  <si>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</si>
  <si>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</si>
  <si>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</si>
  <si>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</si>
  <si>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</si>
  <si>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</si>
  <si>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</si>
  <si>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</si>
  <si>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</si>
  <si>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</si>
  <si>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</si>
  <si>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</si>
  <si>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</si>
  <si>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</si>
  <si>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</si>
  <si>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</si>
  <si>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</si>
  <si>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</si>
  <si>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</si>
  <si>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</si>
  <si>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</si>
  <si>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</si>
  <si>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</si>
  <si>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</si>
  <si>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</si>
  <si>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</si>
  <si>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</si>
  <si>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</si>
  <si>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</si>
  <si>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</si>
  <si>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</si>
  <si>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</si>
  <si>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</si>
  <si>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</si>
  <si>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</si>
  <si>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</si>
  <si>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</si>
  <si>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</si>
  <si>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</si>
  <si>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</si>
  <si>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</si>
  <si>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</si>
  <si>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</si>
  <si>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</si>
  <si>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</si>
  <si>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</si>
  <si>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</si>
  <si>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</si>
  <si>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</si>
  <si>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</si>
  <si>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</si>
  <si>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</si>
  <si>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</si>
  <si>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</si>
  <si>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</si>
  <si>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</si>
  <si>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</si>
  <si>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</si>
  <si>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</si>
  <si>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</si>
  <si>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</si>
  <si>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</si>
  <si>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</si>
  <si>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</si>
  <si>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</si>
  <si>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</si>
  <si>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</si>
  <si>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</si>
  <si>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</si>
  <si>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</si>
  <si>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</si>
  <si>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</si>
  <si>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</si>
  <si>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</si>
  <si>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</si>
  <si>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</si>
  <si>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</si>
  <si>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</si>
  <si>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</si>
  <si>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</si>
  <si>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</si>
  <si>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</si>
  <si>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</si>
  <si>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</si>
  <si>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</si>
  <si>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</si>
  <si>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</si>
  <si>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</si>
  <si>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</si>
  <si>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</si>
  <si>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</si>
  <si>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</si>
  <si>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</si>
  <si>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</si>
  <si>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</si>
  <si>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</si>
  <si>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</si>
  <si>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</si>
  <si>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</si>
  <si>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</si>
  <si>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</si>
  <si>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</si>
  <si>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</si>
  <si>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</si>
  <si>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</si>
  <si>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</si>
  <si>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</si>
  <si>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</si>
  <si>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</si>
  <si>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</si>
  <si>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</si>
  <si>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</si>
  <si>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</si>
  <si>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</si>
  <si>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</si>
  <si>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</si>
  <si>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</si>
  <si>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</si>
  <si>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</si>
  <si>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</si>
  <si>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</si>
  <si>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</si>
  <si>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</si>
  <si>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</si>
  <si>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</si>
  <si>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</si>
  <si>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</si>
  <si>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</si>
  <si>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</si>
  <si>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</si>
  <si>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</si>
  <si>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</si>
  <si>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</si>
  <si>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</si>
  <si>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</si>
  <si>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大阪府柏原市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</si>
  <si>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</si>
  <si>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</si>
  <si>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</si>
  <si>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</si>
  <si>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</si>
  <si>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</si>
  <si>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</si>
  <si>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</si>
  <si>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</si>
  <si>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</si>
  <si>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</si>
  <si>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</si>
  <si>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</si>
  <si>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</si>
  <si>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</si>
  <si>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</si>
  <si>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</si>
  <si>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</si>
  <si>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</si>
  <si>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</si>
  <si>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</si>
  <si>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</si>
  <si>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</si>
  <si>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</si>
  <si>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</si>
  <si>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</si>
  <si>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</si>
  <si>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</si>
  <si>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</si>
  <si>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</si>
  <si>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</si>
  <si>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</si>
  <si>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</si>
  <si>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</si>
  <si>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</si>
  <si>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</si>
  <si>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</si>
  <si>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</si>
  <si>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</si>
  <si>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</si>
  <si>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</si>
  <si>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</si>
  <si>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</si>
  <si>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</si>
  <si>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</si>
  <si>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</si>
  <si>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</si>
  <si>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</si>
  <si>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</si>
  <si>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</si>
  <si>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</si>
  <si>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</si>
  <si>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</si>
  <si>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</si>
  <si>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</si>
  <si>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</si>
  <si>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</si>
  <si>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</si>
  <si>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</si>
  <si>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</si>
  <si>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</si>
  <si>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</si>
  <si>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</si>
  <si>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</si>
  <si>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</si>
  <si>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</si>
  <si>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</si>
  <si>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</si>
  <si>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</si>
  <si>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</si>
  <si>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</si>
  <si>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</si>
  <si>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</si>
  <si>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</si>
  <si>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</si>
  <si>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</si>
  <si>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</si>
  <si>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</si>
  <si>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</si>
  <si>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</si>
  <si>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</si>
  <si>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</si>
  <si>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</si>
  <si>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</si>
  <si>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</si>
  <si>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</si>
  <si>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</si>
  <si>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</si>
  <si>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</si>
  <si>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</si>
  <si>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</si>
  <si>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</si>
  <si>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</si>
  <si>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</si>
  <si>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</si>
  <si>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</si>
  <si>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</si>
  <si>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</si>
  <si>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</si>
  <si>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</si>
  <si>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</si>
  <si>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</si>
  <si>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</si>
  <si>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</si>
  <si>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</si>
  <si>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</si>
  <si>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</si>
  <si>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</si>
  <si>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</si>
  <si>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</si>
  <si>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</si>
  <si>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</si>
  <si>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</si>
  <si>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</si>
  <si>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</si>
  <si>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</si>
  <si>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</si>
  <si>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</si>
  <si>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</si>
  <si>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</si>
  <si>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</si>
  <si>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</si>
  <si>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</si>
  <si>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</si>
  <si>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</si>
  <si>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</si>
  <si>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</si>
  <si>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</si>
  <si>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</si>
  <si>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</si>
  <si>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</si>
  <si>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</si>
  <si>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</si>
  <si>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</si>
  <si>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</si>
  <si>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</si>
  <si>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</si>
  <si>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</si>
  <si>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</si>
  <si>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</si>
  <si>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</si>
  <si>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</si>
  <si>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</si>
  <si>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</si>
  <si>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</si>
  <si>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</si>
  <si>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</si>
  <si>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</si>
  <si>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</si>
  <si>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</si>
  <si>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</si>
  <si>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</si>
  <si>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</si>
  <si>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</si>
  <si>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大阪府柏原市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</si>
  <si>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</si>
  <si>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</si>
  <si>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</si>
  <si>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</si>
  <si>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</si>
  <si>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</si>
  <si>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</si>
  <si>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</si>
  <si>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</si>
  <si>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</si>
  <si>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</si>
  <si>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</si>
  <si>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</si>
  <si>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</si>
  <si>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</si>
  <si>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</si>
  <si>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</si>
  <si>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</si>
  <si>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</si>
  <si>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</si>
  <si>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</si>
  <si>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</si>
  <si>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</si>
  <si>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</si>
  <si>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</si>
  <si>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</si>
  <si>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</si>
  <si>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</si>
  <si>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</si>
  <si>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</si>
  <si>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</si>
  <si>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</si>
  <si>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</si>
  <si>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</si>
  <si>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</si>
  <si>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</si>
  <si>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</si>
  <si>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</si>
  <si>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</si>
  <si>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</si>
  <si>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</si>
  <si>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</si>
  <si>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</si>
  <si>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</si>
  <si>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</si>
  <si>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</si>
  <si>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</si>
  <si>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</si>
  <si>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</si>
  <si>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</si>
  <si>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</si>
  <si>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</si>
  <si>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</si>
  <si>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</si>
  <si>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</si>
  <si>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</si>
  <si>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</si>
  <si>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</si>
  <si>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</si>
  <si>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</si>
  <si>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</si>
  <si>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</si>
  <si>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</si>
  <si>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</si>
  <si>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</si>
  <si>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</si>
  <si>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</si>
  <si>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</si>
  <si>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</si>
  <si>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</si>
  <si>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</si>
  <si>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</si>
  <si>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</si>
  <si>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</si>
  <si>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</si>
  <si>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</si>
  <si>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</si>
  <si>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</si>
  <si>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</si>
  <si>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</si>
  <si>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</si>
  <si>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</si>
  <si>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</si>
  <si>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</si>
  <si>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</si>
  <si>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</si>
  <si>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</si>
  <si>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</si>
  <si>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</si>
  <si>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</si>
  <si>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</si>
  <si>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</si>
  <si>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</si>
  <si>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</si>
  <si>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</si>
  <si>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</si>
  <si>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</si>
  <si>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</si>
  <si>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</si>
  <si>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市立柏原病院事業会計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</si>
  <si>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</si>
  <si>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</si>
  <si>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</si>
  <si>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</si>
  <si>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</si>
  <si>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</si>
  <si>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</si>
  <si>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</si>
  <si>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</si>
  <si>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</si>
  <si>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</si>
  <si>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</si>
  <si>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</si>
  <si>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</si>
  <si>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</si>
  <si>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</si>
  <si>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</si>
  <si>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</si>
  <si>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</si>
  <si>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</si>
  <si>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</si>
  <si>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</si>
  <si>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</si>
  <si>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</si>
  <si>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</si>
  <si>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</si>
  <si>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</si>
  <si>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</si>
  <si>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</si>
  <si>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</si>
  <si>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</si>
  <si>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</si>
  <si>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</si>
  <si>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</si>
  <si>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</si>
  <si>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</si>
  <si>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</si>
  <si>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</si>
  <si>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</si>
  <si>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</si>
  <si>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</si>
  <si>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</si>
  <si>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</si>
  <si>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</si>
  <si>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</si>
  <si>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</si>
  <si>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</si>
  <si>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</si>
  <si>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</si>
  <si>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</si>
  <si>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</si>
  <si>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</si>
  <si>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</si>
  <si>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</si>
  <si>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</si>
  <si>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</si>
  <si>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</si>
  <si>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</si>
  <si>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</si>
  <si>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</si>
  <si>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</si>
  <si>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</si>
  <si>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</si>
  <si>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</si>
  <si>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</si>
  <si>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</si>
  <si>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</si>
  <si>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</si>
  <si>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</si>
  <si>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</si>
  <si>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</si>
  <si>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</si>
  <si>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</si>
  <si>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</si>
  <si>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</si>
  <si>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</si>
  <si>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</si>
  <si>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</si>
  <si>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</si>
  <si>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</si>
  <si>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</si>
  <si>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</si>
  <si>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</si>
  <si>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</si>
  <si>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</si>
  <si>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</si>
  <si>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</si>
  <si>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1.49</t>
  </si>
  <si>
    <t>▲ 1.60</t>
  </si>
  <si>
    <t>水道事業会計</t>
  </si>
  <si>
    <t>一般会計</t>
  </si>
  <si>
    <t>市立柏原病院事業会計</t>
  </si>
  <si>
    <t>▲ 1.33</t>
  </si>
  <si>
    <t>▲ 4.70</t>
  </si>
  <si>
    <t>▲ 4.63</t>
  </si>
  <si>
    <t>▲ 4.29</t>
  </si>
  <si>
    <t>国民健康保険事業特別会計（事業勘定）</t>
  </si>
  <si>
    <t>▲ 4.39</t>
  </si>
  <si>
    <t>▲ 1.53</t>
  </si>
  <si>
    <t>▲ 0.18</t>
  </si>
  <si>
    <t>介護保険事業特別会計</t>
  </si>
  <si>
    <t>下水道事業会計</t>
  </si>
  <si>
    <t>後期高齢者医療事業特別会計</t>
  </si>
  <si>
    <t>国民健康保険事業特別会計（施設勘定堅上診療所）</t>
  </si>
  <si>
    <t>その他会計（赤字）</t>
  </si>
  <si>
    <t>その他会計（黒字）</t>
  </si>
  <si>
    <t>（百万円）</t>
    <phoneticPr fontId="5"/>
  </si>
  <si>
    <t>H27末</t>
    <phoneticPr fontId="5"/>
  </si>
  <si>
    <t>H28末</t>
    <phoneticPr fontId="5"/>
  </si>
  <si>
    <t>H29末</t>
    <phoneticPr fontId="5"/>
  </si>
  <si>
    <t>H30末</t>
    <phoneticPr fontId="5"/>
  </si>
  <si>
    <t>R01末</t>
    <phoneticPr fontId="5"/>
  </si>
  <si>
    <t>柏原市ふるさと基金</t>
  </si>
  <si>
    <t>柏原市老人福祉基金</t>
  </si>
  <si>
    <t>柏原市文化・スポーツ国際交流基金</t>
  </si>
  <si>
    <t>柏原市公園等整備事業基金</t>
  </si>
  <si>
    <t>柏原市ふるさと創生事業基金</t>
    <rPh sb="8" eb="9">
      <t>イ</t>
    </rPh>
    <phoneticPr fontId="2"/>
  </si>
  <si>
    <t>-</t>
    <phoneticPr fontId="2"/>
  </si>
  <si>
    <t>柏原羽曳野藤井寺消防組合（一般会計）</t>
    <phoneticPr fontId="2"/>
  </si>
  <si>
    <t>柏羽藤環境事業組合（一般会計）</t>
    <phoneticPr fontId="2"/>
  </si>
  <si>
    <t>藤井寺市柏原市学校給食組合（一般会計）</t>
    <phoneticPr fontId="2"/>
  </si>
  <si>
    <t>大和川右岸水防事務組合（一般会計）</t>
    <rPh sb="0" eb="3">
      <t>ヤマトガワ</t>
    </rPh>
    <rPh sb="3" eb="5">
      <t>ウガン</t>
    </rPh>
    <rPh sb="5" eb="11">
      <t>スイボウジムクミアイ</t>
    </rPh>
    <rPh sb="12" eb="16">
      <t>イッパンカイケイ</t>
    </rPh>
    <phoneticPr fontId="2"/>
  </si>
  <si>
    <t>八尾市柏原市火葬場組合（一般会計）</t>
    <rPh sb="0" eb="2">
      <t>ヤオ</t>
    </rPh>
    <rPh sb="2" eb="3">
      <t>シ</t>
    </rPh>
    <rPh sb="3" eb="5">
      <t>カシワラ</t>
    </rPh>
    <rPh sb="5" eb="6">
      <t>シ</t>
    </rPh>
    <rPh sb="6" eb="9">
      <t>カソウバ</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</si>
  <si>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</si>
  <si>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</si>
  <si>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9">
      <t>キギョウダン</t>
    </rPh>
    <rPh sb="9" eb="11">
      <t>スイドウ</t>
    </rPh>
    <rPh sb="11" eb="13">
      <t>ジギョウ</t>
    </rPh>
    <rPh sb="13" eb="15">
      <t>カイケイ</t>
    </rPh>
    <rPh sb="16" eb="20">
      <t>スイドウヨウスイ</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</si>
  <si>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</si>
  <si>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柏原市土地開発公社</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</si>
  <si>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</si>
  <si>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</si>
  <si>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</si>
  <si>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</si>
  <si>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</si>
  <si>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で推移しているが、将来負担比率については令和２年度に増加へ転じた。将来負担比率が増加している主な要因としては、平成30年度から令和３年度にかけて実施している本庁舎の建替え事業に際し、令和２年度決算までの合計で約30億円の地方債を発行したことが考えられる。これらの地方債は据置期間なしで償還を開始していることから、今後は実質公債費比率が上昇していくことが考えられるため、これまで以上に公債費の適正化に取り組んでいく必要がある。</t>
    <rPh sb="23" eb="25">
      <t>スイイ</t>
    </rPh>
    <rPh sb="42" eb="44">
      <t>レイワ</t>
    </rPh>
    <rPh sb="45" eb="47">
      <t>ネンド</t>
    </rPh>
    <rPh sb="48" eb="50">
      <t>ゾウカ</t>
    </rPh>
    <rPh sb="51" eb="52">
      <t>テン</t>
    </rPh>
    <rPh sb="62" eb="64">
      <t>ゾウカ</t>
    </rPh>
    <rPh sb="77" eb="79">
      <t>ヘイセイ</t>
    </rPh>
    <rPh sb="85" eb="87">
      <t>レイワ</t>
    </rPh>
    <rPh sb="94" eb="96">
      <t>ジッシ</t>
    </rPh>
    <rPh sb="113" eb="115">
      <t>レイワ</t>
    </rPh>
    <rPh sb="116" eb="118">
      <t>ネンド</t>
    </rPh>
    <rPh sb="118" eb="120">
      <t>ケッサン</t>
    </rPh>
    <rPh sb="126" eb="127">
      <t>ヤク</t>
    </rPh>
    <rPh sb="157" eb="159">
      <t>スエオキ</t>
    </rPh>
    <rPh sb="159" eb="161">
      <t>キカン</t>
    </rPh>
    <rPh sb="167" eb="169">
      <t>カイシ</t>
    </rPh>
    <rPh sb="178" eb="180">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</si>
  <si>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</si>
  <si>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</si>
  <si>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</si>
  <si>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庁舎施設整備事業や認定こども園施設整備事業などに係る地方債の借入に伴い地方債残高が大幅な増となったことから、平成29年度以降減少傾向にあった将来負担比率が増加へ転じた。有形固定資産減価償却率は、これらの施設の新築に伴い若干の減少傾向にあるものの、依然として類似団体内平均値より高くなっている。
　今後については、公共施設等の再編整備事業の進展によっては、施設再編に伴い多額の地方債発行が見込まれる。これに対しては、借入条件の精査や他の地方債の新規発行をなるべく抑制することで、公債費急増の抑制に努める。</t>
    <rPh sb="1" eb="3">
      <t>チョウシャ</t>
    </rPh>
    <rPh sb="3" eb="5">
      <t>シセツ</t>
    </rPh>
    <rPh sb="5" eb="9">
      <t>セイビジギョウ</t>
    </rPh>
    <rPh sb="10" eb="12">
      <t>ニンテイ</t>
    </rPh>
    <rPh sb="15" eb="16">
      <t>エン</t>
    </rPh>
    <rPh sb="16" eb="18">
      <t>シセツ</t>
    </rPh>
    <rPh sb="18" eb="22">
      <t>セイビジギョウ</t>
    </rPh>
    <rPh sb="25" eb="26">
      <t>カカ</t>
    </rPh>
    <rPh sb="27" eb="30">
      <t>チホウサイ</t>
    </rPh>
    <rPh sb="31" eb="33">
      <t>カリイレ</t>
    </rPh>
    <rPh sb="34" eb="35">
      <t>トモナ</t>
    </rPh>
    <rPh sb="36" eb="41">
      <t>チホウサイザンダカ</t>
    </rPh>
    <rPh sb="42" eb="44">
      <t>オオハバ</t>
    </rPh>
    <rPh sb="45" eb="46">
      <t>ゾウ</t>
    </rPh>
    <rPh sb="55" eb="57">
      <t>ヘイセイ</t>
    </rPh>
    <rPh sb="59" eb="61">
      <t>ネンド</t>
    </rPh>
    <rPh sb="61" eb="63">
      <t>イコウ</t>
    </rPh>
    <rPh sb="63" eb="65">
      <t>ゲンショウ</t>
    </rPh>
    <rPh sb="65" eb="67">
      <t>ケイコウ</t>
    </rPh>
    <rPh sb="71" eb="77">
      <t>ショウライフタンヒリツ</t>
    </rPh>
    <rPh sb="78" eb="80">
      <t>ゾウカ</t>
    </rPh>
    <rPh sb="81" eb="82">
      <t>テン</t>
    </rPh>
    <rPh sb="102" eb="104">
      <t>シセツ</t>
    </rPh>
    <rPh sb="110" eb="112">
      <t>ジャッカン</t>
    </rPh>
    <rPh sb="113" eb="117">
      <t>ゲンショウケイコウ</t>
    </rPh>
    <rPh sb="124" eb="126">
      <t>イゼン</t>
    </rPh>
    <rPh sb="149" eb="151">
      <t>コンゴ</t>
    </rPh>
    <rPh sb="188" eb="191">
      <t>チホウサイ</t>
    </rPh>
    <rPh sb="218" eb="220">
      <t>チホウ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</si>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</sst>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E244-428C-AB43-F4ACA5CAD4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13189</c:v>
                </c:pt>
                <c:pt idx="1">
                  <c:v>11295</c:v>
                </c:pt>
                <c:pt idx="2">
                  <c:v>25607</c:v>
                </c:pt>
                <c:pt idx="3">
                  <c:v>29797</c:v>
                </c:pt>
                <c:pt idx="4">
                  <c:v>68888</c:v>
                </c:pt>
              </c:numCache>
            </c:numRef>
          </c:val>
          <c:smooth val="0"/>
          <c:extLst>
            <c:ext xmlns:c16="http://schemas.microsoft.com/office/drawing/2014/chart" uri="{C3380CC4-5D6E-409C-BE32-E72D297353CC}">
              <c16:uniqueId val="{00000001-E244-428C-AB43-F4ACA5CAD4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1.21</c:v>
                </c:pt>
                <c:pt idx="1">
                  <c:v>2.65</c:v>
                </c:pt>
                <c:pt idx="2">
                  <c:v>3.96</c:v>
                </c:pt>
                <c:pt idx="3">
                  <c:v>1.28</c:v>
                </c:pt>
                <c:pt idx="4">
                  <c:v>3.19</c:v>
                </c:pt>
              </c:numCache>
            </c:numRef>
          </c:val>
          <c:extLst>
            <c:ext xmlns:c16="http://schemas.microsoft.com/office/drawing/2014/chart" uri="{C3380CC4-5D6E-409C-BE32-E72D297353CC}">
              <c16:uniqueId val="{00000000-8E5B-41C0-B7DC-E8449EDAEA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11.37</c:v>
                </c:pt>
                <c:pt idx="1">
                  <c:v>12.03</c:v>
                </c:pt>
                <c:pt idx="2">
                  <c:v>13.76</c:v>
                </c:pt>
                <c:pt idx="3">
                  <c:v>15.11</c:v>
                </c:pt>
                <c:pt idx="4">
                  <c:v>13.5</c:v>
                </c:pt>
              </c:numCache>
            </c:numRef>
          </c:val>
          <c:extLst>
            <c:ext xmlns:c16="http://schemas.microsoft.com/office/drawing/2014/chart" uri="{C3380CC4-5D6E-409C-BE32-E72D297353CC}">
              <c16:uniqueId val="{00000001-8E5B-41C0-B7DC-E8449EDAEA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-1.49</c:v>
                </c:pt>
                <c:pt idx="1">
                  <c:v>1.5</c:v>
                </c:pt>
                <c:pt idx="2">
                  <c:v>1.38</c:v>
                </c:pt>
                <c:pt idx="3">
                  <c:v>-1.6</c:v>
                </c:pt>
                <c:pt idx="4">
                  <c:v>0.82</c:v>
                </c:pt>
              </c:numCache>
            </c:numRef>
          </c:val>
          <c:smooth val="0"/>
          <c:extLst>
            <c:ext xmlns:c16="http://schemas.microsoft.com/office/drawing/2014/chart" uri="{C3380CC4-5D6E-409C-BE32-E72D297353CC}">
              <c16:uniqueId val="{00000002-8E5B-41C0-B7DC-E8449EDAEA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01-4F5A-959D-EE0994301F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01-4F5A-959D-EE0994301F0A}"/>
            </c:ext>
          </c:extLst>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701-4F5A-959D-EE0994301F0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0.18</c:v>
                </c:pt>
                <c:pt idx="2">
                  <c:v>#N/A</c:v>
                </c:pt>
                <c:pt idx="3">
                  <c:v>0.19</c:v>
                </c:pt>
                <c:pt idx="4">
                  <c:v>#N/A</c:v>
                </c:pt>
                <c:pt idx="5">
                  <c:v>0.2</c:v>
                </c:pt>
                <c:pt idx="6">
                  <c:v>#N/A</c:v>
                </c:pt>
                <c:pt idx="7">
                  <c:v>0.21</c:v>
                </c:pt>
                <c:pt idx="8">
                  <c:v>#N/A</c:v>
                </c:pt>
                <c:pt idx="9">
                  <c:v>0.22</c:v>
                </c:pt>
              </c:numCache>
            </c:numRef>
          </c:val>
          <c:extLst>
            <c:ext xmlns:c16="http://schemas.microsoft.com/office/drawing/2014/chart" uri="{C3380CC4-5D6E-409C-BE32-E72D297353CC}">
              <c16:uniqueId val="{00000003-6701-4F5A-959D-EE0994301F0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0.43</c:v>
                </c:pt>
                <c:pt idx="2">
                  <c:v>#N/A</c:v>
                </c:pt>
                <c:pt idx="3">
                  <c:v>0.35</c:v>
                </c:pt>
                <c:pt idx="4">
                  <c:v>#N/A</c:v>
                </c:pt>
                <c:pt idx="5">
                  <c:v>0.4</c:v>
                </c:pt>
                <c:pt idx="6">
                  <c:v>#N/A</c:v>
                </c:pt>
                <c:pt idx="7">
                  <c:v>0.45</c:v>
                </c:pt>
                <c:pt idx="8">
                  <c:v>#N/A</c:v>
                </c:pt>
                <c:pt idx="9">
                  <c:v>0.47</c:v>
                </c:pt>
              </c:numCache>
            </c:numRef>
          </c:val>
          <c:extLst>
            <c:ext xmlns:c16="http://schemas.microsoft.com/office/drawing/2014/chart" uri="{C3380CC4-5D6E-409C-BE32-E72D297353CC}">
              <c16:uniqueId val="{00000004-6701-4F5A-959D-EE0994301F0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1.58</c:v>
                </c:pt>
                <c:pt idx="2">
                  <c:v>#N/A</c:v>
                </c:pt>
                <c:pt idx="3">
                  <c:v>2.04</c:v>
                </c:pt>
                <c:pt idx="4">
                  <c:v>#N/A</c:v>
                </c:pt>
                <c:pt idx="5">
                  <c:v>1.63</c:v>
                </c:pt>
                <c:pt idx="6">
                  <c:v>#N/A</c:v>
                </c:pt>
                <c:pt idx="7">
                  <c:v>1.1000000000000001</c:v>
                </c:pt>
                <c:pt idx="8">
                  <c:v>#N/A</c:v>
                </c:pt>
                <c:pt idx="9">
                  <c:v>0.92</c:v>
                </c:pt>
              </c:numCache>
            </c:numRef>
          </c:val>
          <c:extLst>
            <c:ext xmlns:c16="http://schemas.microsoft.com/office/drawing/2014/chart" uri="{C3380CC4-5D6E-409C-BE32-E72D297353CC}">
              <c16:uniqueId val="{00000005-6701-4F5A-959D-EE0994301F0A}"/>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4.3899999999999997</c:v>
                </c:pt>
                <c:pt idx="1">
                  <c:v>#N/A</c:v>
                </c:pt>
                <c:pt idx="2">
                  <c:v>1.53</c:v>
                </c:pt>
                <c:pt idx="3">
                  <c:v>#N/A</c:v>
                </c:pt>
                <c:pt idx="4">
                  <c:v>0.18</c:v>
                </c:pt>
                <c:pt idx="5">
                  <c:v>#N/A</c:v>
                </c:pt>
                <c:pt idx="6">
                  <c:v>#N/A</c:v>
                </c:pt>
                <c:pt idx="7">
                  <c:v>0.99</c:v>
                </c:pt>
                <c:pt idx="8">
                  <c:v>#N/A</c:v>
                </c:pt>
                <c:pt idx="9">
                  <c:v>0.98</c:v>
                </c:pt>
              </c:numCache>
            </c:numRef>
          </c:val>
          <c:extLst>
            <c:ext xmlns:c16="http://schemas.microsoft.com/office/drawing/2014/chart" uri="{C3380CC4-5D6E-409C-BE32-E72D297353CC}">
              <c16:uniqueId val="{00000006-6701-4F5A-959D-EE0994301F0A}"/>
            </c:ext>
          </c:extLst>
        </c:ser>
        <c:ser>
          <c:idx val="7"/>
          <c:order val="7"/>
          <c:tx>
            <c:strRef>
              <c:f>データシート!$A$34</c:f>
              <c:strCache>
                <c:ptCount val="1"/>
                <c:pt idx="0">
                  <c:v>市立柏原病院事業会計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1.33</c:v>
                </c:pt>
                <c:pt idx="1">
                  <c:v>#N/A</c:v>
                </c:pt>
                <c:pt idx="2">
                  <c:v>4.7</c:v>
                </c:pt>
                <c:pt idx="3">
                  <c:v>#N/A</c:v>
                </c:pt>
                <c:pt idx="4">
                  <c:v>4.63</c:v>
                </c:pt>
                <c:pt idx="5">
                  <c:v>#N/A</c:v>
                </c:pt>
                <c:pt idx="6">
                  <c:v>4.29</c:v>
                </c:pt>
                <c:pt idx="7">
                  <c:v>#N/A</c:v>
                </c:pt>
                <c:pt idx="8">
                  <c:v>#N/A</c:v>
                </c:pt>
                <c:pt idx="9">
                  <c:v>1.18</c:v>
                </c:pt>
              </c:numCache>
            </c:numRef>
          </c:val>
          <c:extLst>
            <c:ext xmlns:c16="http://schemas.microsoft.com/office/drawing/2014/chart" uri="{C3380CC4-5D6E-409C-BE32-E72D297353CC}">
              <c16:uniqueId val="{00000007-6701-4F5A-959D-EE0994301F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c:v>
                </c:pt>
                <c:pt idx="2">
                  <c:v>#N/A</c:v>
                </c:pt>
                <c:pt idx="3">
                  <c:v>2.64</c:v>
                </c:pt>
                <c:pt idx="4">
                  <c:v>#N/A</c:v>
                </c:pt>
                <c:pt idx="5">
                  <c:v>3.96</c:v>
                </c:pt>
                <c:pt idx="6">
                  <c:v>#N/A</c:v>
                </c:pt>
                <c:pt idx="7">
                  <c:v>1.28</c:v>
                </c:pt>
                <c:pt idx="8">
                  <c:v>#N/A</c:v>
                </c:pt>
                <c:pt idx="9">
                  <c:v>3.18</c:v>
                </c:pt>
              </c:numCache>
            </c:numRef>
          </c:val>
          <c:extLst>
            <c:ext xmlns:c16="http://schemas.microsoft.com/office/drawing/2014/chart" uri="{C3380CC4-5D6E-409C-BE32-E72D297353CC}">
              <c16:uniqueId val="{00000008-6701-4F5A-959D-EE0994301F0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17.11</c:v>
                </c:pt>
                <c:pt idx="2">
                  <c:v>#N/A</c:v>
                </c:pt>
                <c:pt idx="3">
                  <c:v>17.18</c:v>
                </c:pt>
                <c:pt idx="4">
                  <c:v>#N/A</c:v>
                </c:pt>
                <c:pt idx="5">
                  <c:v>16.89</c:v>
                </c:pt>
                <c:pt idx="6">
                  <c:v>#N/A</c:v>
                </c:pt>
                <c:pt idx="7">
                  <c:v>17.12</c:v>
                </c:pt>
                <c:pt idx="8">
                  <c:v>#N/A</c:v>
                </c:pt>
                <c:pt idx="9">
                  <c:v>17.12</c:v>
                </c:pt>
              </c:numCache>
            </c:numRef>
          </c:val>
          <c:extLst>
            <c:ext xmlns:c16="http://schemas.microsoft.com/office/drawing/2014/chart" uri="{C3380CC4-5D6E-409C-BE32-E72D297353CC}">
              <c16:uniqueId val="{00000009-6701-4F5A-959D-EE0994301F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2417</c:v>
                </c:pt>
                <c:pt idx="5">
                  <c:v>2485</c:v>
                </c:pt>
                <c:pt idx="8">
                  <c:v>2482</c:v>
                </c:pt>
                <c:pt idx="11">
                  <c:v>2504</c:v>
                </c:pt>
                <c:pt idx="14">
                  <c:v>2493</c:v>
                </c:pt>
              </c:numCache>
            </c:numRef>
          </c:val>
          <c:extLst>
            <c:ext xmlns:c16="http://schemas.microsoft.com/office/drawing/2014/chart" uri="{C3380CC4-5D6E-409C-BE32-E72D297353CC}">
              <c16:uniqueId val="{00000000-7399-401F-BE9A-0E52E10F0C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7399-401F-BE9A-0E52E10F0C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399-401F-BE9A-0E52E10F0C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281</c:v>
                </c:pt>
                <c:pt idx="3">
                  <c:v>273</c:v>
                </c:pt>
                <c:pt idx="6">
                  <c:v>178</c:v>
                </c:pt>
                <c:pt idx="9">
                  <c:v>115</c:v>
                </c:pt>
                <c:pt idx="12">
                  <c:v>99</c:v>
                </c:pt>
              </c:numCache>
            </c:numRef>
          </c:val>
          <c:extLst>
            <c:ext xmlns:c16="http://schemas.microsoft.com/office/drawing/2014/chart" uri="{C3380CC4-5D6E-409C-BE32-E72D297353CC}">
              <c16:uniqueId val="{00000003-7399-401F-BE9A-0E52E10F0C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844</c:v>
                </c:pt>
                <c:pt idx="3">
                  <c:v>859</c:v>
                </c:pt>
                <c:pt idx="6">
                  <c:v>845</c:v>
                </c:pt>
                <c:pt idx="9">
                  <c:v>922</c:v>
                </c:pt>
                <c:pt idx="12">
                  <c:v>912</c:v>
                </c:pt>
              </c:numCache>
            </c:numRef>
          </c:val>
          <c:extLst>
            <c:ext xmlns:c16="http://schemas.microsoft.com/office/drawing/2014/chart" uri="{C3380CC4-5D6E-409C-BE32-E72D297353CC}">
              <c16:uniqueId val="{00000004-7399-401F-BE9A-0E52E10F0C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99-401F-BE9A-0E52E10F0C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99-401F-BE9A-0E52E10F0C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2071</c:v>
                </c:pt>
                <c:pt idx="3">
                  <c:v>2016</c:v>
                </c:pt>
                <c:pt idx="6">
                  <c:v>1921</c:v>
                </c:pt>
                <c:pt idx="9">
                  <c:v>1838</c:v>
                </c:pt>
                <c:pt idx="12">
                  <c:v>1878</c:v>
                </c:pt>
              </c:numCache>
            </c:numRef>
          </c:val>
          <c:extLst>
            <c:ext xmlns:c16="http://schemas.microsoft.com/office/drawing/2014/chart" uri="{C3380CC4-5D6E-409C-BE32-E72D297353CC}">
              <c16:uniqueId val="{00000007-7399-401F-BE9A-0E52E10F0C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779</c:v>
                </c:pt>
                <c:pt idx="2">
                  <c:v>#N/A</c:v>
                </c:pt>
                <c:pt idx="3">
                  <c:v>#N/A</c:v>
                </c:pt>
                <c:pt idx="4">
                  <c:v>663</c:v>
                </c:pt>
                <c:pt idx="5">
                  <c:v>#N/A</c:v>
                </c:pt>
                <c:pt idx="6">
                  <c:v>#N/A</c:v>
                </c:pt>
                <c:pt idx="7">
                  <c:v>462</c:v>
                </c:pt>
                <c:pt idx="8">
                  <c:v>#N/A</c:v>
                </c:pt>
                <c:pt idx="9">
                  <c:v>#N/A</c:v>
                </c:pt>
                <c:pt idx="10">
                  <c:v>371</c:v>
                </c:pt>
                <c:pt idx="11">
                  <c:v>#N/A</c:v>
                </c:pt>
                <c:pt idx="12">
                  <c:v>#N/A</c:v>
                </c:pt>
                <c:pt idx="13">
                  <c:v>397</c:v>
                </c:pt>
                <c:pt idx="14">
                  <c:v>#N/A</c:v>
                </c:pt>
              </c:numCache>
            </c:numRef>
          </c:val>
          <c:smooth val="0"/>
          <c:extLst>
            <c:ext xmlns:c16="http://schemas.microsoft.com/office/drawing/2014/chart" uri="{C3380CC4-5D6E-409C-BE32-E72D297353CC}">
              <c16:uniqueId val="{00000008-7399-401F-BE9A-0E52E10F0C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27241</c:v>
                </c:pt>
                <c:pt idx="5">
                  <c:v>26767</c:v>
                </c:pt>
                <c:pt idx="8">
                  <c:v>26401</c:v>
                </c:pt>
                <c:pt idx="11">
                  <c:v>26307</c:v>
                </c:pt>
                <c:pt idx="14">
                  <c:v>26264</c:v>
                </c:pt>
              </c:numCache>
            </c:numRef>
          </c:val>
          <c:extLst>
            <c:ext xmlns:c16="http://schemas.microsoft.com/office/drawing/2014/chart" uri="{C3380CC4-5D6E-409C-BE32-E72D297353CC}">
              <c16:uniqueId val="{00000000-A83B-4E34-9ECE-80BD84652F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5866</c:v>
                </c:pt>
                <c:pt idx="5">
                  <c:v>5493</c:v>
                </c:pt>
                <c:pt idx="8">
                  <c:v>5122</c:v>
                </c:pt>
                <c:pt idx="11">
                  <c:v>4907</c:v>
                </c:pt>
                <c:pt idx="14">
                  <c:v>4648</c:v>
                </c:pt>
              </c:numCache>
            </c:numRef>
          </c:val>
          <c:extLst>
            <c:ext xmlns:c16="http://schemas.microsoft.com/office/drawing/2014/chart" uri="{C3380CC4-5D6E-409C-BE32-E72D297353CC}">
              <c16:uniqueId val="{00000001-A83B-4E34-9ECE-80BD84652F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3183</c:v>
                </c:pt>
                <c:pt idx="5">
                  <c:v>3456</c:v>
                </c:pt>
                <c:pt idx="8">
                  <c:v>3909</c:v>
                </c:pt>
                <c:pt idx="11">
                  <c:v>4309</c:v>
                </c:pt>
                <c:pt idx="14">
                  <c:v>4458</c:v>
                </c:pt>
              </c:numCache>
            </c:numRef>
          </c:val>
          <c:extLst>
            <c:ext xmlns:c16="http://schemas.microsoft.com/office/drawing/2014/chart" uri="{C3380CC4-5D6E-409C-BE32-E72D297353CC}">
              <c16:uniqueId val="{00000002-A83B-4E34-9ECE-80BD84652F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3B-4E34-9ECE-80BD84652F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3B-4E34-9ECE-80BD84652F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102</c:v>
                </c:pt>
                <c:pt idx="3">
                  <c:v>101</c:v>
                </c:pt>
                <c:pt idx="6">
                  <c:v>22</c:v>
                </c:pt>
                <c:pt idx="9">
                  <c:v>0</c:v>
                </c:pt>
                <c:pt idx="12">
                  <c:v>0</c:v>
                </c:pt>
              </c:numCache>
            </c:numRef>
          </c:val>
          <c:extLst>
            <c:ext xmlns:c16="http://schemas.microsoft.com/office/drawing/2014/chart" uri="{C3380CC4-5D6E-409C-BE32-E72D297353CC}">
              <c16:uniqueId val="{00000005-A83B-4E34-9ECE-80BD84652F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2846</c:v>
                </c:pt>
                <c:pt idx="3">
                  <c:v>2648</c:v>
                </c:pt>
                <c:pt idx="6">
                  <c:v>2723</c:v>
                </c:pt>
                <c:pt idx="9">
                  <c:v>2622</c:v>
                </c:pt>
                <c:pt idx="12">
                  <c:v>2625</c:v>
                </c:pt>
              </c:numCache>
            </c:numRef>
          </c:val>
          <c:extLst>
            <c:ext xmlns:c16="http://schemas.microsoft.com/office/drawing/2014/chart" uri="{C3380CC4-5D6E-409C-BE32-E72D297353CC}">
              <c16:uniqueId val="{00000006-A83B-4E34-9ECE-80BD84652F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836</c:v>
                </c:pt>
                <c:pt idx="3">
                  <c:v>643</c:v>
                </c:pt>
                <c:pt idx="6">
                  <c:v>706</c:v>
                </c:pt>
                <c:pt idx="9">
                  <c:v>758</c:v>
                </c:pt>
                <c:pt idx="12">
                  <c:v>799</c:v>
                </c:pt>
              </c:numCache>
            </c:numRef>
          </c:val>
          <c:extLst>
            <c:ext xmlns:c16="http://schemas.microsoft.com/office/drawing/2014/chart" uri="{C3380CC4-5D6E-409C-BE32-E72D297353CC}">
              <c16:uniqueId val="{00000007-A83B-4E34-9ECE-80BD84652F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13267</c:v>
                </c:pt>
                <c:pt idx="3">
                  <c:v>12279</c:v>
                </c:pt>
                <c:pt idx="6">
                  <c:v>11509</c:v>
                </c:pt>
                <c:pt idx="9">
                  <c:v>11090</c:v>
                </c:pt>
                <c:pt idx="12">
                  <c:v>10579</c:v>
                </c:pt>
              </c:numCache>
            </c:numRef>
          </c:val>
          <c:extLst>
            <c:ext xmlns:c16="http://schemas.microsoft.com/office/drawing/2014/chart" uri="{C3380CC4-5D6E-409C-BE32-E72D297353CC}">
              <c16:uniqueId val="{00000008-A83B-4E34-9ECE-80BD84652F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639</c:v>
                </c:pt>
                <c:pt idx="3">
                  <c:v>626</c:v>
                </c:pt>
                <c:pt idx="6">
                  <c:v>302</c:v>
                </c:pt>
                <c:pt idx="9">
                  <c:v>378</c:v>
                </c:pt>
                <c:pt idx="12">
                  <c:v>383</c:v>
                </c:pt>
              </c:numCache>
            </c:numRef>
          </c:val>
          <c:extLst>
            <c:ext xmlns:c16="http://schemas.microsoft.com/office/drawing/2014/chart" uri="{C3380CC4-5D6E-409C-BE32-E72D297353CC}">
              <c16:uniqueId val="{00000009-A83B-4E34-9ECE-80BD84652F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19437</c:v>
                </c:pt>
                <c:pt idx="3">
                  <c:v>18899</c:v>
                </c:pt>
                <c:pt idx="6">
                  <c:v>19183</c:v>
                </c:pt>
                <c:pt idx="9">
                  <c:v>19639</c:v>
                </c:pt>
                <c:pt idx="12">
                  <c:v>22359</c:v>
                </c:pt>
              </c:numCache>
            </c:numRef>
          </c:val>
          <c:extLst>
            <c:ext xmlns:c16="http://schemas.microsoft.com/office/drawing/2014/chart" uri="{C3380CC4-5D6E-409C-BE32-E72D297353CC}">
              <c16:uniqueId val="{0000000A-A83B-4E34-9ECE-80BD84652F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838</c:v>
                </c:pt>
                <c:pt idx="2">
                  <c:v>#N/A</c:v>
                </c:pt>
                <c:pt idx="3">
                  <c:v>#N/A</c:v>
                </c:pt>
                <c:pt idx="4">
                  <c:v>0</c:v>
                </c:pt>
                <c:pt idx="5">
                  <c:v>#N/A</c:v>
                </c:pt>
                <c:pt idx="6">
                  <c:v>#N/A</c:v>
                </c:pt>
                <c:pt idx="7">
                  <c:v>0</c:v>
                </c:pt>
                <c:pt idx="8">
                  <c:v>#N/A</c:v>
                </c:pt>
                <c:pt idx="9">
                  <c:v>#N/A</c:v>
                </c:pt>
                <c:pt idx="10">
                  <c:v>0</c:v>
                </c:pt>
                <c:pt idx="11">
                  <c:v>#N/A</c:v>
                </c:pt>
                <c:pt idx="12">
                  <c:v>#N/A</c:v>
                </c:pt>
                <c:pt idx="13">
                  <c:v>1376</c:v>
                </c:pt>
                <c:pt idx="14">
                  <c:v>#N/A</c:v>
                </c:pt>
              </c:numCache>
            </c:numRef>
          </c:val>
          <c:smooth val="0"/>
          <c:extLst>
            <c:ext xmlns:c16="http://schemas.microsoft.com/office/drawing/2014/chart" uri="{C3380CC4-5D6E-409C-BE32-E72D297353CC}">
              <c16:uniqueId val="{0000000B-A83B-4E34-9ECE-80BD84652F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2086</c:v>
                </c:pt>
                <c:pt idx="1">
                  <c:v>2253</c:v>
                </c:pt>
                <c:pt idx="2">
                  <c:v>2073</c:v>
                </c:pt>
              </c:numCache>
            </c:numRef>
          </c:val>
          <c:extLst>
            <c:ext xmlns:c16="http://schemas.microsoft.com/office/drawing/2014/chart" uri="{C3380CC4-5D6E-409C-BE32-E72D297353CC}">
              <c16:uniqueId val="{00000000-C3AE-4984-A022-1BAAFE4063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3AE-4984-A022-1BAAFE4063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1273</c:v>
                </c:pt>
                <c:pt idx="1">
                  <c:v>1337</c:v>
                </c:pt>
                <c:pt idx="2">
                  <c:v>1361</c:v>
                </c:pt>
              </c:numCache>
            </c:numRef>
          </c:val>
          <c:extLst>
            <c:ext xmlns:c16="http://schemas.microsoft.com/office/drawing/2014/chart" uri="{C3380CC4-5D6E-409C-BE32-E72D297353CC}">
              <c16:uniqueId val="{00000002-C3AE-4984-A022-1BAAFE4063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{BF7E9543-7814-448F-98F9-F4C09D2FB626}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630-4498-940A-1E77C0AFDC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{27546113-FF71-4B76-A77B-85CB0C152624}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30-4498-940A-1E77C0AFDC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{D37BF617-9594-4B25-8FEF-C1E8B2BB0DB8}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30-4498-940A-1E77C0AFDC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{316230DD-A216-4290-AF9F-CD70065A9630}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30-4498-940A-1E77C0AFDC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{08F0FC4E-0452-4C37-B268-460054C84A4D}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30-4498-940A-1E77C0AFDC2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{5B340E29-B757-411A-A5FF-606AD6BEB974}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630-4498-940A-1E77C0AFDC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{2F7C2677-3390-43F3-A502-2B788364F7E2}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630-4498-940A-1E77C0AFDC2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{CE59E0F9-700E-40C7-B7E6-CAB8608411BE}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630-4498-940A-1E77C0AFDC2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{DE146583-DA27-4FD4-8B85-FB259772265C}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630-4498-940A-1E77C0AFDC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63.8</c:v>
                </c:pt>
                <c:pt idx="8">
                  <c:v>65.2</c:v>
                </c:pt>
                <c:pt idx="16">
                  <c:v>66.400000000000006</c:v>
                </c:pt>
                <c:pt idx="24">
                  <c:v>66.8</c:v>
                </c:pt>
                <c:pt idx="32">
                  <c:v>66.2</c:v>
                </c:pt>
              </c:numCache>
            </c:numRef>
          </c:xVal>
          <c:yVal>
            <c:numRef>
              <c:f>公会計指標分析・財政指標組合せ分析表!$BP$51:$DC$51</c:f>
              <c:numCache>
                <c:formatCode>#,##0.0;"▲ "#,##0.0</c:formatCode>
                <c:ptCount val="40"/>
                <c:pt idx="0">
                  <c:v>6.5</c:v>
                </c:pt>
                <c:pt idx="32">
                  <c:v>10.3</c:v>
                </c:pt>
              </c:numCache>
            </c:numRef>
          </c:yVal>
          <c:smooth val="0"/>
          <c:extLst>
            <c:ext xmlns:c16="http://schemas.microsoft.com/office/drawing/2014/chart" uri="{C3380CC4-5D6E-409C-BE32-E72D297353CC}">
              <c16:uniqueId val="{00000009-A630-4498-940A-1E77C0AFDC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{D7CA97B4-DDF4-4E41-9445-E95B0A84CB10}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630-4498-940A-1E77C0AFDC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{3E3BC40B-E56C-4BE1-BB82-7C2C74DE6700}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30-4498-940A-1E77C0AFDC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{EBB7622E-698F-4CBB-AF58-065D9D3D68D7}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30-4498-940A-1E77C0AFDC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{69A37C44-F12F-4B30-ABF9-2B9552AE9B0B}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30-4498-940A-1E77C0AFDC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{38756D1E-44F5-4BA6-8B4F-69AA08109C19}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30-4498-940A-1E77C0AFDC2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{A03CF78A-0B2D-481E-81EC-0253A2D26FE4}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630-4498-940A-1E77C0AFDC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{BA7072D5-0CE6-4922-9CE0-1C779271DEA2}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630-4498-940A-1E77C0AFDC2B}"/>
                </c:ext>
              </c:extLst>
            </c:dLbl>
            <c:dLbl>
              <c:idx val="24"/>
              <c:layout>
                <c:manualLayout>
                  <c:x val="-4.1639740424717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{CF8200EB-B552-4EAF-8583-8D8D1E6D8450}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630-4498-940A-1E77C0AFDC2B}"/>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{463E4CCC-E835-4A6C-8680-93B842B783FE}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630-4498-940A-1E77C0AFDC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A630-4498-940A-1E77C0AFDC2B}"/>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{A1018CDB-4F98-4627-887F-2B73E0858FD0}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B2E-4E99-BADC-6B0DB62A8F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{11F0AA30-5615-4A9E-90EC-59402A279546}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2E-4E99-BADC-6B0DB62A8F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{112F0DB9-AB33-4FC5-B2B7-57F36E91CAC1}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2E-4E99-BADC-6B0DB62A8F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{04A23132-F290-4566-AA77-2F4899EC2C90}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2E-4E99-BADC-6B0DB62A8F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{4B97EF2E-9BD0-4015-B917-0889DCC8778C}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2E-4E99-BADC-6B0DB62A8F4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{0DE9F4E4-9F96-42FF-BD21-C65D09E69C12}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B2E-4E99-BADC-6B0DB62A8F4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{6230F2DA-BFF8-4F09-9D91-D0AB59E88F09}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B2E-4E99-BADC-6B0DB62A8F4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{DC0CBAFD-2498-4693-B8D7-090A4F5F6013}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B2E-4E99-BADC-6B0DB62A8F4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{6FFCA3F4-1006-4FDF-8DF8-C7B53A5D84EE}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B2E-4E99-BADC-6B0DB62A8F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6.7</c:v>
                </c:pt>
                <c:pt idx="16">
                  <c:v>4.9000000000000004</c:v>
                </c:pt>
                <c:pt idx="24">
                  <c:v>3.8</c:v>
                </c:pt>
                <c:pt idx="32">
                  <c:v>3.1</c:v>
                </c:pt>
              </c:numCache>
            </c:numRef>
          </c:xVal>
          <c:yVal>
            <c:numRef>
              <c:f>公会計指標分析・財政指標組合せ分析表!$BP$73:$DC$73</c:f>
              <c:numCache>
                <c:formatCode>#,##0.0;"▲ "#,##0.0</c:formatCode>
                <c:ptCount val="40"/>
                <c:pt idx="0">
                  <c:v>6.5</c:v>
                </c:pt>
                <c:pt idx="32">
                  <c:v>10.3</c:v>
                </c:pt>
              </c:numCache>
            </c:numRef>
          </c:yVal>
          <c:smooth val="0"/>
          <c:extLst>
            <c:ext xmlns:c16="http://schemas.microsoft.com/office/drawing/2014/chart" uri="{C3380CC4-5D6E-409C-BE32-E72D297353CC}">
              <c16:uniqueId val="{00000009-5B2E-4E99-BADC-6B0DB62A8F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{DF905452-0018-4B62-9AD3-D14B038E19E2}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B2E-4E99-BADC-6B0DB62A8F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{157FEEA2-2BCF-4521-A8B9-A075699268C8}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2E-4E99-BADC-6B0DB62A8F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{0C3DA115-C808-4554-9B53-DE436D74BC28}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2E-4E99-BADC-6B0DB62A8F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{46726DC2-ECB8-4964-9E8A-75D637A60865}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2E-4E99-BADC-6B0DB62A8F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{59FE3D9A-41F2-4C81-B657-935BDEB52855}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2E-4E99-BADC-6B0DB62A8F4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{612BBB44-9FFF-4693-89C6-CBDC944ADDF3}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B2E-4E99-BADC-6B0DB62A8F4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{4A3A1650-CC26-4EB7-B1CC-3E572FE70219}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B2E-4E99-BADC-6B0DB62A8F4D}"/>
                </c:ext>
              </c:extLst>
            </c:dLbl>
            <c:dLbl>
              <c:idx val="24"/>
              <c:layout>
                <c:manualLayout>
                  <c:x val="-3.2797365924149273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{4F3723DF-9E5C-4399-9992-B6BC1503FAF7}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B2E-4E99-BADC-6B0DB62A8F4D}"/>
                </c:ext>
              </c:extLst>
            </c:dLbl>
            <c:dLbl>
              <c:idx val="32"/>
              <c:layout>
                <c:manualLayout>
                  <c:x val="-3.0343319526001892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{6837EF32-A4FB-4821-B065-DF10942D84C9}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B2E-4E99-BADC-6B0DB62A8F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5B2E-4E99-BADC-6B0DB62A8F4D}"/>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rgbClr val="000000"/>
              </a:solidFill>
              <a:latin typeface="ＭＳ ゴシック" pitchFamily="49" charset="-128"/>
              <a:ea typeface="ＭＳ ゴシック" pitchFamily="49" charset="-128"/>
            </a:rPr>
            <a:t>　実質公債費比率については、令和２年度の数値（３ヶ年平均）で</a:t>
          </a:r>
          <a:r>
            <a:rPr kumimoji="1" lang="en-US" altLang="ja-JP" sz="1150">
              <a:solidFill>
                <a:srgbClr val="000000"/>
              </a:solidFill>
              <a:latin typeface="ＭＳ ゴシック" pitchFamily="49" charset="-128"/>
              <a:ea typeface="ＭＳ ゴシック" pitchFamily="49" charset="-128"/>
            </a:rPr>
            <a:t>3.1</a:t>
          </a:r>
          <a:r>
            <a:rPr kumimoji="1" lang="ja-JP" altLang="en-US" sz="1150">
              <a:solidFill>
                <a:srgbClr val="000000"/>
              </a:solidFill>
              <a:latin typeface="ＭＳ ゴシック" pitchFamily="49" charset="-128"/>
              <a:ea typeface="ＭＳ ゴシック" pitchFamily="49" charset="-128"/>
            </a:rPr>
            <a:t>％となり、前年度比で</a:t>
          </a:r>
          <a:r>
            <a:rPr kumimoji="1" lang="en-US" altLang="ja-JP" sz="1150">
              <a:solidFill>
                <a:srgbClr val="000000"/>
              </a:solidFill>
              <a:latin typeface="ＭＳ ゴシック" pitchFamily="49" charset="-128"/>
              <a:ea typeface="ＭＳ ゴシック" pitchFamily="49" charset="-128"/>
            </a:rPr>
            <a:t>0.7</a:t>
          </a:r>
          <a:r>
            <a:rPr kumimoji="1" lang="ja-JP" altLang="en-US" sz="1150">
              <a:solidFill>
                <a:srgbClr val="000000"/>
              </a:solidFill>
              <a:latin typeface="ＭＳ ゴシック" pitchFamily="49" charset="-128"/>
              <a:ea typeface="ＭＳ ゴシック" pitchFamily="49" charset="-128"/>
            </a:rPr>
            <a:t>ポイント改善したものの単年度比率は</a:t>
          </a:r>
          <a:r>
            <a:rPr kumimoji="1" lang="en-US" altLang="ja-JP" sz="1150">
              <a:solidFill>
                <a:srgbClr val="000000"/>
              </a:solidFill>
              <a:latin typeface="ＭＳ ゴシック" pitchFamily="49" charset="-128"/>
              <a:ea typeface="ＭＳ ゴシック" pitchFamily="49" charset="-128"/>
            </a:rPr>
            <a:t>0.1</a:t>
          </a:r>
          <a:r>
            <a:rPr kumimoji="1" lang="ja-JP" altLang="en-US" sz="1150">
              <a:solidFill>
                <a:srgbClr val="000000"/>
              </a:solidFill>
              <a:latin typeface="ＭＳ ゴシック" pitchFamily="49" charset="-128"/>
              <a:ea typeface="ＭＳ ゴシック" pitchFamily="49" charset="-128"/>
            </a:rPr>
            <a:t>ポイント悪化した。</a:t>
          </a:r>
        </a:p>
        <a:p>
          <a:r>
            <a:rPr kumimoji="1" lang="ja-JP" altLang="en-US" sz="1150">
              <a:solidFill>
                <a:srgbClr val="000000"/>
              </a:solidFill>
              <a:latin typeface="ＭＳ ゴシック" pitchFamily="49" charset="-128"/>
              <a:ea typeface="ＭＳ ゴシック" pitchFamily="49" charset="-128"/>
            </a:rPr>
            <a:t>　これは、地方消費税交付金の増などにより分母となる標準財政規模が</a:t>
          </a:r>
          <a:r>
            <a:rPr kumimoji="1" lang="en-US" altLang="ja-JP" sz="1150">
              <a:solidFill>
                <a:srgbClr val="000000"/>
              </a:solidFill>
              <a:latin typeface="ＭＳ ゴシック" pitchFamily="49" charset="-128"/>
              <a:ea typeface="ＭＳ ゴシック" pitchFamily="49" charset="-128"/>
            </a:rPr>
            <a:t>3.5%</a:t>
          </a:r>
          <a:r>
            <a:rPr kumimoji="1" lang="ja-JP" altLang="en-US" sz="1150">
              <a:solidFill>
                <a:srgbClr val="000000"/>
              </a:solidFill>
              <a:latin typeface="ＭＳ ゴシック" pitchFamily="49" charset="-128"/>
              <a:ea typeface="ＭＳ ゴシック" pitchFamily="49" charset="-128"/>
            </a:rPr>
            <a:t>の増となったものの、分子についても一般会計において新たに市債の償還を開始したことにより元利償還金が</a:t>
          </a:r>
          <a:r>
            <a:rPr kumimoji="1" lang="en-US" altLang="ja-JP" sz="1150">
              <a:solidFill>
                <a:srgbClr val="000000"/>
              </a:solidFill>
              <a:latin typeface="ＭＳ ゴシック" pitchFamily="49" charset="-128"/>
              <a:ea typeface="ＭＳ ゴシック" pitchFamily="49" charset="-128"/>
            </a:rPr>
            <a:t>7.2%</a:t>
          </a:r>
          <a:r>
            <a:rPr kumimoji="1" lang="ja-JP" altLang="en-US" sz="1150">
              <a:solidFill>
                <a:srgbClr val="000000"/>
              </a:solidFill>
              <a:latin typeface="ＭＳ ゴシック" pitchFamily="49" charset="-128"/>
              <a:ea typeface="ＭＳ ゴシック" pitchFamily="49" charset="-128"/>
            </a:rPr>
            <a:t>の増となり、分子の増加率が分母の増加率を上回ったことから、単年度比率が悪化したことによるものである。</a:t>
          </a:r>
        </a:p>
        <a:p>
          <a:r>
            <a:rPr kumimoji="1" lang="ja-JP" altLang="en-US" sz="1150">
              <a:solidFill>
                <a:srgbClr val="000000"/>
              </a:solidFill>
              <a:latin typeface="ＭＳ ゴシック" pitchFamily="49" charset="-128"/>
              <a:ea typeface="ＭＳ ゴシック" pitchFamily="49" charset="-128"/>
            </a:rPr>
            <a:t>　今後は庁舎施設整備事業に伴い発行された起債の償還が本格化することなどにより、公債費が増加する見込みとなっているため、新規事業に伴う起債発行の抑制などにより、公債費負担の増加を抑制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公営企業の地方債の償還が順調に進んでいるものの、庁舎施設整備事業や認定こども園施設整備事業などに係る地方債の借入に伴い地方債現在高が大幅な増となったことから、将来負担額が充当可能財源等を上回り、将来負担比率は</a:t>
          </a:r>
          <a:r>
            <a:rPr kumimoji="1" lang="en-US" altLang="ja-JP" sz="1400">
              <a:solidFill>
                <a:srgbClr val="000000"/>
              </a:solidFill>
              <a:latin typeface="ＭＳ ゴシック" pitchFamily="49" charset="-128"/>
              <a:ea typeface="ＭＳ ゴシック" pitchFamily="49" charset="-128"/>
            </a:rPr>
            <a:t>10.3%</a:t>
          </a:r>
          <a:r>
            <a:rPr kumimoji="1" lang="ja-JP" altLang="en-US" sz="1400">
              <a:solidFill>
                <a:srgbClr val="000000"/>
              </a:solidFill>
              <a:latin typeface="ＭＳ ゴシック" pitchFamily="49" charset="-128"/>
              <a:ea typeface="ＭＳ ゴシック" pitchFamily="49" charset="-128"/>
            </a:rPr>
            <a:t>となった。	</a:t>
          </a:r>
        </a:p>
        <a:p>
          <a:r>
            <a:rPr kumimoji="1" lang="ja-JP" altLang="en-US" sz="1400">
              <a:solidFill>
                <a:srgbClr val="000000"/>
              </a:solidFill>
              <a:latin typeface="ＭＳ ゴシック" pitchFamily="49" charset="-128"/>
              <a:ea typeface="ＭＳ ゴシック" pitchFamily="49" charset="-128"/>
            </a:rPr>
            <a:t>　令和３年度においても庁舎建設に多額の起債を発行する予定ではあるが、後年度の負担を少しでも軽減できるよう、引き続き見積合わせの方法を用いるなどして低利での借入を実行することに加え、新規事業の実施について精査を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大阪府柏原市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財政調整基金において、令和元年度決算で生じた剰余金のうち</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百万円及び基金運用収入２百万円を積み立てたものの、庁舎施設整備事業に充当するために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百万円を取り崩したことで、前年度比</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また、その他特定目的基金についても、ふるさと基金において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百万円の取崩しが生じたものの、指定寄附金で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百万円、基金運用収入で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百万円を積み立てたため、前年度比</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）の増となった。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今後、財政調整基金は庁舎建設事業への充当等により減少する見込みであるが、その他の基金は計画的に積み立てていく。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柏原市ふるさと基金：寄附を通じて、様々な人々が参加できる、夢のある地域社会の実現を目指す。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柏原市老人福祉基金：老人福祉の向上を図る。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柏原市文化・スポーツ国際交流基金：国際化時代にふさわしい文化及びスポーツの振興に寄与し、国際理解を深める。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柏原市公園等整備事業基金：公園、広場及び緑地の整備事業を推進する。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柏原市ふるさと創生事業基金：ふるさと創生事業を推進する。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柏原市ふるさと基金：条例に基づく運用利子及び指定寄付金の積立による。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柏原市公園等整備事業基金：条例に基づく運用利子の積立による。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柏原市ふるさと基金：寄附者の意向に沿った事業に活用していく。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条例に基づき歳計剰余金及び運用利子を積み立てたものの、庁舎施設整備事業に充当するために基金の取崩しをおこなったため、減となった。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rgbClr val="000000"/>
            </a:solidFill>
            <a:effectLst/>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庁舎建設事業、病院事業会計繰出金等の財源として多額の取崩しが見込まれるため減少していく。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増減なし</a:t>
          </a:r>
        </a:p>
        <a:p>
          <a:endParaRPr lang="ja-JP" altLang="ja-JP" sz="1400">
            <a:solidFill>
              <a:srgbClr val="000000"/>
            </a:solidFill>
            <a:effectLst/>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地方債の償還計画を踏まえ、検討する。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有形固定資産減価償却率は類似団体より高い水準にあるが、平成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年３月に作成された公共施設等総合管理計画及び</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年後の社会を見据えた基本デザイン案において、全ての公共施設の再編整備として、延べ床面積の総量を</a:t>
          </a:r>
          <a:r>
            <a:rPr kumimoji="1" lang="en-US" altLang="ja-JP" sz="1050">
              <a:latin typeface="ＭＳ Ｐゴシック" panose="020B0600070205080204" pitchFamily="50" charset="-128"/>
              <a:ea typeface="ＭＳ Ｐゴシック" panose="020B0600070205080204" pitchFamily="50" charset="-128"/>
            </a:rPr>
            <a:t>21.3</a:t>
          </a:r>
          <a:r>
            <a:rPr kumimoji="1" lang="ja-JP" altLang="en-US" sz="1050">
              <a:latin typeface="ＭＳ Ｐゴシック" panose="020B0600070205080204" pitchFamily="50" charset="-128"/>
              <a:ea typeface="ＭＳ Ｐゴシック" panose="020B0600070205080204" pitchFamily="50" charset="-128"/>
            </a:rPr>
            <a:t>％縮減する目標を定めており、公共施設等の維持管理や再編整備を適切に進める。</a:t>
          </a:r>
        </a:p>
        <a:p>
          <a:r>
            <a:rPr kumimoji="1" lang="ja-JP" altLang="en-US" sz="1050">
              <a:latin typeface="ＭＳ Ｐゴシック" panose="020B0600070205080204" pitchFamily="50" charset="-128"/>
              <a:ea typeface="ＭＳ Ｐゴシック" panose="020B0600070205080204" pitchFamily="50" charset="-128"/>
            </a:rPr>
            <a:t>　また、平成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月に策定した公有財産活用基本方針を踏まえ、余裕のある公共施設等について、庁内活用や民間への貸付、売却等の検討を進め、公共施設の量、コスト、サービスの最適化に取り組む。</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118322</xdr:rowOff>
    </xdr:from>
    <xdr:to>
      <xdr:col>23</xdr:col>
      <xdr:colOff>136525</xdr:colOff>
      <xdr:row>32</xdr:row>
      <xdr:rowOff>48472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4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96749</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4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139912</xdr:rowOff>
    </xdr:from>
    <xdr:to>
      <xdr:col>19</xdr:col>
      <xdr:colOff>187325</xdr:colOff>
      <xdr:row>32</xdr:row>
      <xdr:rowOff>70062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4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169122</xdr:rowOff>
    </xdr:from>
    <xdr:to>
      <xdr:col>23</xdr:col>
      <xdr:colOff>85725</xdr:colOff>
      <xdr:row>32</xdr:row>
      <xdr:rowOff>19262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4051300" y="548407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125518</xdr:rowOff>
    </xdr:from>
    <xdr:to>
      <xdr:col>15</xdr:col>
      <xdr:colOff>187325</xdr:colOff>
      <xdr:row>32</xdr:row>
      <xdr:rowOff>55668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4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4868</xdr:rowOff>
    </xdr:from>
    <xdr:to>
      <xdr:col>19</xdr:col>
      <xdr:colOff>136525</xdr:colOff>
      <xdr:row>32</xdr:row>
      <xdr:rowOff>19262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549126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3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133138</xdr:rowOff>
    </xdr:from>
    <xdr:to>
      <xdr:col>15</xdr:col>
      <xdr:colOff>136525</xdr:colOff>
      <xdr:row>32</xdr:row>
      <xdr:rowOff>4868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44808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31962</xdr:rowOff>
    </xdr:from>
    <xdr:to>
      <xdr:col>7</xdr:col>
      <xdr:colOff>187325</xdr:colOff>
      <xdr:row>31</xdr:row>
      <xdr:rowOff>133562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3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82762</xdr:rowOff>
    </xdr:from>
    <xdr:to>
      <xdr:col>11</xdr:col>
      <xdr:colOff>136525</xdr:colOff>
      <xdr:row>31</xdr:row>
      <xdr:rowOff>133138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39771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61189</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5547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46795</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553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54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124689</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5439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３年度にかけて実施している庁舎施設整備事業などに係る地方債の借入に伴い地方債残高が大幅な増となったことから、将来負担額は増加傾向にあり、類似団体と比べると高くなっている。今後の公共施設等の再編整備事業の進展によっては、施設再編に伴い多額の地方債発行が見込まれるため、他の経常経費の精査を行いつつ、借入条件の見直しを抑制することで公債費の急激な増加の抑制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75981</xdr:rowOff>
    </xdr:from>
    <xdr:to>
      <xdr:col>76</xdr:col>
      <xdr:colOff>73025</xdr:colOff>
      <xdr:row>32</xdr:row>
      <xdr:rowOff>6131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3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54408</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3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56910</xdr:rowOff>
    </xdr:from>
    <xdr:to>
      <xdr:col>72</xdr:col>
      <xdr:colOff>123825</xdr:colOff>
      <xdr:row>31</xdr:row>
      <xdr:rowOff>158510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3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107710</xdr:rowOff>
    </xdr:from>
    <xdr:to>
      <xdr:col>76</xdr:col>
      <xdr:colOff>22225</xdr:colOff>
      <xdr:row>31</xdr:row>
      <xdr:rowOff>126781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4084300" y="5422660"/>
          <a:ext cx="7112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147757</xdr:rowOff>
    </xdr:from>
    <xdr:to>
      <xdr:col>68</xdr:col>
      <xdr:colOff>123825</xdr:colOff>
      <xdr:row>31</xdr:row>
      <xdr:rowOff>77907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2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27107</xdr:rowOff>
    </xdr:from>
    <xdr:to>
      <xdr:col>72</xdr:col>
      <xdr:colOff>73025</xdr:colOff>
      <xdr:row>31</xdr:row>
      <xdr:rowOff>107710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5342057"/>
          <a:ext cx="762000" cy="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64946</xdr:rowOff>
    </xdr:from>
    <xdr:to>
      <xdr:col>64</xdr:col>
      <xdr:colOff>123825</xdr:colOff>
      <xdr:row>31</xdr:row>
      <xdr:rowOff>166546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3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27107</xdr:rowOff>
    </xdr:from>
    <xdr:to>
      <xdr:col>68</xdr:col>
      <xdr:colOff>73025</xdr:colOff>
      <xdr:row>31</xdr:row>
      <xdr:rowOff>115746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560300" y="5342057"/>
          <a:ext cx="762000" cy="8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86127</xdr:rowOff>
    </xdr:from>
    <xdr:to>
      <xdr:col>60</xdr:col>
      <xdr:colOff>123825</xdr:colOff>
      <xdr:row>33</xdr:row>
      <xdr:rowOff>16277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5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115746</xdr:rowOff>
    </xdr:from>
    <xdr:to>
      <xdr:col>64</xdr:col>
      <xdr:colOff>73025</xdr:colOff>
      <xdr:row>32</xdr:row>
      <xdr:rowOff>136927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798300" y="5430696"/>
          <a:ext cx="762000" cy="19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149637</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46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69034</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38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157673</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47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7404</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66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38100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37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22860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11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167640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579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46355</xdr:rowOff>
    </xdr:from>
    <xdr:to>
      <xdr:col>6</xdr:col>
      <xdr:colOff>38100</xdr:colOff>
      <xdr:row>37</xdr:row>
      <xdr:rowOff>147955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97155</xdr:rowOff>
    </xdr:from>
    <xdr:to>
      <xdr:col>10</xdr:col>
      <xdr:colOff>114300</xdr:colOff>
      <xdr:row>37</xdr:row>
      <xdr:rowOff>114300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408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64787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156227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139082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103448</xdr:rowOff>
    </xdr:from>
    <xdr:to>
      <xdr:col>55</xdr:col>
      <xdr:colOff>50800</xdr:colOff>
      <xdr:row>42</xdr:row>
      <xdr:rowOff>33598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1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18375</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04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103962</xdr:rowOff>
    </xdr:from>
    <xdr:to>
      <xdr:col>50</xdr:col>
      <xdr:colOff>165100</xdr:colOff>
      <xdr:row>42</xdr:row>
      <xdr:rowOff>34112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1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154248</xdr:rowOff>
    </xdr:from>
    <xdr:to>
      <xdr:col>55</xdr:col>
      <xdr:colOff>0</xdr:colOff>
      <xdr:row>41</xdr:row>
      <xdr:rowOff>154762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183698"/>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104667</xdr:rowOff>
    </xdr:from>
    <xdr:to>
      <xdr:col>46</xdr:col>
      <xdr:colOff>38100</xdr:colOff>
      <xdr:row>42</xdr:row>
      <xdr:rowOff>34817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154762</xdr:rowOff>
    </xdr:from>
    <xdr:to>
      <xdr:col>50</xdr:col>
      <xdr:colOff>114300</xdr:colOff>
      <xdr:row>41</xdr:row>
      <xdr:rowOff>155467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184212"/>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105163</xdr:rowOff>
    </xdr:from>
    <xdr:to>
      <xdr:col>41</xdr:col>
      <xdr:colOff>101600</xdr:colOff>
      <xdr:row>42</xdr:row>
      <xdr:rowOff>35313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155467</xdr:rowOff>
    </xdr:from>
    <xdr:to>
      <xdr:col>45</xdr:col>
      <xdr:colOff>177800</xdr:colOff>
      <xdr:row>41</xdr:row>
      <xdr:rowOff>155963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18491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105734</xdr:rowOff>
    </xdr:from>
    <xdr:to>
      <xdr:col>36</xdr:col>
      <xdr:colOff>165100</xdr:colOff>
      <xdr:row>42</xdr:row>
      <xdr:rowOff>35884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155963</xdr:rowOff>
    </xdr:from>
    <xdr:to>
      <xdr:col>41</xdr:col>
      <xdr:colOff>50800</xdr:colOff>
      <xdr:row>41</xdr:row>
      <xdr:rowOff>156534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18541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25239</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22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25944</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22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26440</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22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27011</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22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71120</xdr:rowOff>
    </xdr:from>
    <xdr:to>
      <xdr:col>24</xdr:col>
      <xdr:colOff>114300</xdr:colOff>
      <xdr:row>63</xdr:row>
      <xdr:rowOff>1270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157497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61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135890</xdr:rowOff>
    </xdr:from>
    <xdr:to>
      <xdr:col>20</xdr:col>
      <xdr:colOff>38100</xdr:colOff>
      <xdr:row>63</xdr:row>
      <xdr:rowOff>66040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121920</xdr:rowOff>
    </xdr:from>
    <xdr:to>
      <xdr:col>24</xdr:col>
      <xdr:colOff>63500</xdr:colOff>
      <xdr:row>63</xdr:row>
      <xdr:rowOff>15240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3797300" y="107518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151130</xdr:rowOff>
    </xdr:from>
    <xdr:to>
      <xdr:col>15</xdr:col>
      <xdr:colOff>101600</xdr:colOff>
      <xdr:row>63</xdr:row>
      <xdr:rowOff>81280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15240</xdr:rowOff>
    </xdr:from>
    <xdr:to>
      <xdr:col>19</xdr:col>
      <xdr:colOff>177800</xdr:colOff>
      <xdr:row>63</xdr:row>
      <xdr:rowOff>30480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2908300" y="108165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40640</xdr:rowOff>
    </xdr:from>
    <xdr:to>
      <xdr:col>10</xdr:col>
      <xdr:colOff>165100</xdr:colOff>
      <xdr:row>63</xdr:row>
      <xdr:rowOff>142240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30480</xdr:rowOff>
    </xdr:from>
    <xdr:to>
      <xdr:col>15</xdr:col>
      <xdr:colOff>50800</xdr:colOff>
      <xdr:row>63</xdr:row>
      <xdr:rowOff>91440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019300" y="108318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93980</xdr:rowOff>
    </xdr:from>
    <xdr:to>
      <xdr:col>6</xdr:col>
      <xdr:colOff>38100</xdr:colOff>
      <xdr:row>64</xdr:row>
      <xdr:rowOff>24130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91440</xdr:rowOff>
    </xdr:from>
    <xdr:to>
      <xdr:col>10</xdr:col>
      <xdr:colOff>114300</xdr:colOff>
      <xdr:row>63</xdr:row>
      <xdr:rowOff>144780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1130300" y="108927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57167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72407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133367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15257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1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1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1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1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17663</xdr:rowOff>
    </xdr:from>
    <xdr:to>
      <xdr:col>55</xdr:col>
      <xdr:colOff>50800</xdr:colOff>
      <xdr:row>63</xdr:row>
      <xdr:rowOff>119263</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10426700" y="108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104040</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100-0000F4000000}"/>
            </a:ext>
          </a:extLst>
        </xdr:cNvPr>
        <xdr:cNvSpPr txBox="1"/>
      </xdr:nvSpPr>
      <xdr:spPr>
        <a:xfrm>
          <a:off x="10515600" y="107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23120</xdr:rowOff>
    </xdr:from>
    <xdr:to>
      <xdr:col>50</xdr:col>
      <xdr:colOff>165100</xdr:colOff>
      <xdr:row>63</xdr:row>
      <xdr:rowOff>124720</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588500" y="108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68463</xdr:rowOff>
    </xdr:from>
    <xdr:to>
      <xdr:col>55</xdr:col>
      <xdr:colOff>0</xdr:colOff>
      <xdr:row>63</xdr:row>
      <xdr:rowOff>73920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9639300" y="10869813"/>
          <a:ext cx="8382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25594</xdr:rowOff>
    </xdr:from>
    <xdr:to>
      <xdr:col>46</xdr:col>
      <xdr:colOff>38100</xdr:colOff>
      <xdr:row>63</xdr:row>
      <xdr:rowOff>127194</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699500" y="108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73920</xdr:rowOff>
    </xdr:from>
    <xdr:to>
      <xdr:col>50</xdr:col>
      <xdr:colOff>114300</xdr:colOff>
      <xdr:row>63</xdr:row>
      <xdr:rowOff>76394</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750300" y="10875270"/>
          <a:ext cx="889000"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65875</xdr:rowOff>
    </xdr:from>
    <xdr:to>
      <xdr:col>41</xdr:col>
      <xdr:colOff>101600</xdr:colOff>
      <xdr:row>63</xdr:row>
      <xdr:rowOff>167475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810500" y="108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76394</xdr:rowOff>
    </xdr:from>
    <xdr:to>
      <xdr:col>45</xdr:col>
      <xdr:colOff>177800</xdr:colOff>
      <xdr:row>63</xdr:row>
      <xdr:rowOff>116675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7861300" y="10877744"/>
          <a:ext cx="889000" cy="4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68173</xdr:rowOff>
    </xdr:from>
    <xdr:to>
      <xdr:col>36</xdr:col>
      <xdr:colOff>165100</xdr:colOff>
      <xdr:row>63</xdr:row>
      <xdr:rowOff>169773</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921500" y="1086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116675</xdr:rowOff>
    </xdr:from>
    <xdr:to>
      <xdr:col>41</xdr:col>
      <xdr:colOff>50800</xdr:colOff>
      <xdr:row>63</xdr:row>
      <xdr:rowOff>118973</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6972300" y="1091802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115847</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59411" y="1091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118321</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83111" y="109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158602</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94111" y="1095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160900</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705111" y="1096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a:extLst>
            <a:ext uri="{FF2B5EF4-FFF2-40B4-BE49-F238E27FC236}">
              <a16:creationId xmlns:a16="http://schemas.microsoft.com/office/drawing/2014/main" id="{00000000-0008-0000-01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8" name="【認定こども園・幼稚園・保育所】&#10;有形固定資産減価償却率最小値テキスト">
          <a:extLst>
            <a:ext uri="{FF2B5EF4-FFF2-40B4-BE49-F238E27FC236}">
              <a16:creationId xmlns:a16="http://schemas.microsoft.com/office/drawing/2014/main" id="{00000000-0008-0000-0100-00003E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20" name="【認定こども園・幼稚園・保育所】&#10;有形固定資産減価償却率最大値テキスト">
          <a:extLst>
            <a:ext uri="{FF2B5EF4-FFF2-40B4-BE49-F238E27FC236}">
              <a16:creationId xmlns:a16="http://schemas.microsoft.com/office/drawing/2014/main" id="{00000000-0008-0000-0100-000040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22" name="【認定こども園・幼稚園・保育所】&#10;有形固定資産減価償却率平均値テキスト">
          <a:extLst>
            <a:ext uri="{FF2B5EF4-FFF2-40B4-BE49-F238E27FC236}">
              <a16:creationId xmlns:a16="http://schemas.microsoft.com/office/drawing/2014/main" id="{00000000-0008-0000-0100-000042010000}"/>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103505</xdr:rowOff>
    </xdr:from>
    <xdr:to>
      <xdr:col>85</xdr:col>
      <xdr:colOff>177800</xdr:colOff>
      <xdr:row>36</xdr:row>
      <xdr:rowOff>33655</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126382</xdr:rowOff>
    </xdr:from>
    <xdr:ext cx="405111" cy="259045"/>
    <xdr:sp macro="" textlink="">
      <xdr:nvSpPr>
        <xdr:cNvPr id="334" name="【認定こども園・幼稚園・保育所】&#10;有形固定資産減価償却率該当値テキスト">
          <a:extLst>
            <a:ext uri="{FF2B5EF4-FFF2-40B4-BE49-F238E27FC236}">
              <a16:creationId xmlns:a16="http://schemas.microsoft.com/office/drawing/2014/main" id="{00000000-0008-0000-0100-00004E010000}"/>
            </a:ext>
          </a:extLst>
        </xdr:cNvPr>
        <xdr:cNvSpPr txBox="1"/>
      </xdr:nvSpPr>
      <xdr:spPr>
        <a:xfrm>
          <a:off x="16357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88265</xdr:rowOff>
    </xdr:from>
    <xdr:to>
      <xdr:col>81</xdr:col>
      <xdr:colOff>101600</xdr:colOff>
      <xdr:row>42</xdr:row>
      <xdr:rowOff>18415</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5430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154305</xdr:rowOff>
    </xdr:from>
    <xdr:to>
      <xdr:col>85</xdr:col>
      <xdr:colOff>127000</xdr:colOff>
      <xdr:row>41</xdr:row>
      <xdr:rowOff>139065</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5481300" y="6155055"/>
          <a:ext cx="838200" cy="10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97790</xdr:rowOff>
    </xdr:from>
    <xdr:to>
      <xdr:col>76</xdr:col>
      <xdr:colOff>165100</xdr:colOff>
      <xdr:row>42</xdr:row>
      <xdr:rowOff>27940</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4541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139065</xdr:rowOff>
    </xdr:from>
    <xdr:to>
      <xdr:col>81</xdr:col>
      <xdr:colOff>50800</xdr:colOff>
      <xdr:row>41</xdr:row>
      <xdr:rowOff>148590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14592300" y="7168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88265</xdr:rowOff>
    </xdr:from>
    <xdr:to>
      <xdr:col>72</xdr:col>
      <xdr:colOff>38100</xdr:colOff>
      <xdr:row>42</xdr:row>
      <xdr:rowOff>18415</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3652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139065</xdr:rowOff>
    </xdr:from>
    <xdr:to>
      <xdr:col>76</xdr:col>
      <xdr:colOff>114300</xdr:colOff>
      <xdr:row>41</xdr:row>
      <xdr:rowOff>148590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3703300" y="7168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76835</xdr:rowOff>
    </xdr:from>
    <xdr:to>
      <xdr:col>67</xdr:col>
      <xdr:colOff>101600</xdr:colOff>
      <xdr:row>42</xdr:row>
      <xdr:rowOff>6985</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2763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127635</xdr:rowOff>
    </xdr:from>
    <xdr:to>
      <xdr:col>71</xdr:col>
      <xdr:colOff>177800</xdr:colOff>
      <xdr:row>41</xdr:row>
      <xdr:rowOff>139065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2814300" y="71570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343" name="n_1aveValue【認定こども園・幼稚園・保育所】&#10;有形固定資産減価償却率">
          <a:extLst>
            <a:ext uri="{FF2B5EF4-FFF2-40B4-BE49-F238E27FC236}">
              <a16:creationId xmlns:a16="http://schemas.microsoft.com/office/drawing/2014/main" id="{00000000-0008-0000-0100-00005701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344" name="n_2aveValue【認定こども園・幼稚園・保育所】&#10;有形固定資産減価償却率">
          <a:extLst>
            <a:ext uri="{FF2B5EF4-FFF2-40B4-BE49-F238E27FC236}">
              <a16:creationId xmlns:a16="http://schemas.microsoft.com/office/drawing/2014/main" id="{00000000-0008-0000-0100-00005801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45" name="n_3ave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346" name="n_4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9542</xdr:rowOff>
    </xdr:from>
    <xdr:ext cx="405111" cy="259045"/>
    <xdr:sp macro="" textlink="">
      <xdr:nvSpPr>
        <xdr:cNvPr id="347" name="n_1main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52660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19067</xdr:rowOff>
    </xdr:from>
    <xdr:ext cx="405111" cy="259045"/>
    <xdr:sp macro="" textlink="">
      <xdr:nvSpPr>
        <xdr:cNvPr id="348" name="n_2main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43897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9542</xdr:rowOff>
    </xdr:from>
    <xdr:ext cx="405111" cy="259045"/>
    <xdr:sp macro="" textlink="">
      <xdr:nvSpPr>
        <xdr:cNvPr id="349" name="n_3main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3500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169562</xdr:rowOff>
    </xdr:from>
    <xdr:ext cx="405111" cy="259045"/>
    <xdr:sp macro="" textlink="">
      <xdr:nvSpPr>
        <xdr:cNvPr id="350" name="n_4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26117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a:extLst>
            <a:ext uri="{FF2B5EF4-FFF2-40B4-BE49-F238E27FC236}">
              <a16:creationId xmlns:a16="http://schemas.microsoft.com/office/drawing/2014/main" id="{00000000-0008-0000-01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73" name="【認定こども園・幼稚園・保育所】&#10;一人当たり面積最小値テキスト">
          <a:extLst>
            <a:ext uri="{FF2B5EF4-FFF2-40B4-BE49-F238E27FC236}">
              <a16:creationId xmlns:a16="http://schemas.microsoft.com/office/drawing/2014/main" id="{00000000-0008-0000-0100-000075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375" name="【認定こども園・幼稚園・保育所】&#10;一人当たり面積最大値テキスト">
          <a:extLst>
            <a:ext uri="{FF2B5EF4-FFF2-40B4-BE49-F238E27FC236}">
              <a16:creationId xmlns:a16="http://schemas.microsoft.com/office/drawing/2014/main" id="{00000000-0008-0000-0100-000077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377" name="【認定こども園・幼稚園・保育所】&#10;一人当たり面積平均値テキスト">
          <a:extLst>
            <a:ext uri="{FF2B5EF4-FFF2-40B4-BE49-F238E27FC236}">
              <a16:creationId xmlns:a16="http://schemas.microsoft.com/office/drawing/2014/main" id="{00000000-0008-0000-0100-000079010000}"/>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389" name="【認定こども園・幼稚園・保育所】&#10;一人当たり面積該当値テキスト">
          <a:extLst>
            <a:ext uri="{FF2B5EF4-FFF2-40B4-BE49-F238E27FC236}">
              <a16:creationId xmlns:a16="http://schemas.microsoft.com/office/drawing/2014/main" id="{00000000-0008-0000-0100-000085010000}"/>
            </a:ext>
          </a:extLst>
        </xdr:cNvPr>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xdr:rowOff>
    </xdr:from>
    <xdr:to>
      <xdr:col>112</xdr:col>
      <xdr:colOff>38100</xdr:colOff>
      <xdr:row>39</xdr:row>
      <xdr:rowOff>110998</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21272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60198</xdr:rowOff>
    </xdr:from>
    <xdr:to>
      <xdr:col>116</xdr:col>
      <xdr:colOff>63500</xdr:colOff>
      <xdr:row>39</xdr:row>
      <xdr:rowOff>87630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21323300" y="6746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392" name="楕円 391">
          <a:extLst>
            <a:ext uri="{FF2B5EF4-FFF2-40B4-BE49-F238E27FC236}">
              <a16:creationId xmlns:a16="http://schemas.microsoft.com/office/drawing/2014/main" id="{00000000-0008-0000-0100-000088010000}"/>
            </a:ext>
          </a:extLst>
        </xdr:cNvPr>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60198</xdr:rowOff>
    </xdr:from>
    <xdr:to>
      <xdr:col>111</xdr:col>
      <xdr:colOff>177800</xdr:colOff>
      <xdr:row>39</xdr:row>
      <xdr:rowOff>64770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flipV="1">
          <a:off x="20434300" y="674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39</xdr:row>
      <xdr:rowOff>64770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9545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18542</xdr:rowOff>
    </xdr:from>
    <xdr:to>
      <xdr:col>98</xdr:col>
      <xdr:colOff>38100</xdr:colOff>
      <xdr:row>39</xdr:row>
      <xdr:rowOff>120142</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18605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69342</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18656300" y="675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398" name="n_1aveValue【認定こども園・幼稚園・保育所】&#10;一人当たり面積">
          <a:extLst>
            <a:ext uri="{FF2B5EF4-FFF2-40B4-BE49-F238E27FC236}">
              <a16:creationId xmlns:a16="http://schemas.microsoft.com/office/drawing/2014/main" id="{00000000-0008-0000-0100-00008E010000}"/>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399" name="n_2aveValue【認定こども園・幼稚園・保育所】&#10;一人当たり面積">
          <a:extLst>
            <a:ext uri="{FF2B5EF4-FFF2-40B4-BE49-F238E27FC236}">
              <a16:creationId xmlns:a16="http://schemas.microsoft.com/office/drawing/2014/main" id="{00000000-0008-0000-0100-00008F010000}"/>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00" name="n_3aveValue【認定こども園・幼稚園・保育所】&#10;一人当たり面積">
          <a:extLst>
            <a:ext uri="{FF2B5EF4-FFF2-40B4-BE49-F238E27FC236}">
              <a16:creationId xmlns:a16="http://schemas.microsoft.com/office/drawing/2014/main" id="{00000000-0008-0000-0100-000090010000}"/>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01" name="n_4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102125</xdr:rowOff>
    </xdr:from>
    <xdr:ext cx="469744" cy="259045"/>
    <xdr:sp macro="" textlink="">
      <xdr:nvSpPr>
        <xdr:cNvPr id="402" name="n_1main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03" name="n_2main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04" name="n_3main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405" name="n_4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00000000-0008-0000-0100-0000A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00000000-0008-0000-0100-0000B101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00000000-0008-0000-0100-0000B301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00000000-0008-0000-0100-0000B501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00000000-0008-0000-0100-0000C1010000}"/>
            </a:ext>
          </a:extLst>
        </xdr:cNvPr>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150041</xdr:rowOff>
    </xdr:from>
    <xdr:to>
      <xdr:col>81</xdr:col>
      <xdr:colOff>101600</xdr:colOff>
      <xdr:row>62</xdr:row>
      <xdr:rowOff>80191</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29391</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15481300" y="106527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21046</xdr:rowOff>
    </xdr:from>
    <xdr:to>
      <xdr:col>76</xdr:col>
      <xdr:colOff>165100</xdr:colOff>
      <xdr:row>62</xdr:row>
      <xdr:rowOff>122646</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4541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29391</xdr:rowOff>
    </xdr:from>
    <xdr:to>
      <xdr:col>81</xdr:col>
      <xdr:colOff>50800</xdr:colOff>
      <xdr:row>62</xdr:row>
      <xdr:rowOff>71846</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4592300" y="106592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156573</xdr:rowOff>
    </xdr:from>
    <xdr:to>
      <xdr:col>72</xdr:col>
      <xdr:colOff>38100</xdr:colOff>
      <xdr:row>62</xdr:row>
      <xdr:rowOff>86723</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3652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35923</xdr:rowOff>
    </xdr:from>
    <xdr:to>
      <xdr:col>76</xdr:col>
      <xdr:colOff>114300</xdr:colOff>
      <xdr:row>62</xdr:row>
      <xdr:rowOff>71846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3703300" y="106658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123916</xdr:rowOff>
    </xdr:from>
    <xdr:to>
      <xdr:col>67</xdr:col>
      <xdr:colOff>101600</xdr:colOff>
      <xdr:row>62</xdr:row>
      <xdr:rowOff>54066</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2763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3266</xdr:rowOff>
    </xdr:from>
    <xdr:to>
      <xdr:col>71</xdr:col>
      <xdr:colOff>177800</xdr:colOff>
      <xdr:row>62</xdr:row>
      <xdr:rowOff>35923</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814300" y="106331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58" name="n_1aveValue【学校施設】&#10;有形固定資産減価償却率">
          <a:extLst>
            <a:ext uri="{FF2B5EF4-FFF2-40B4-BE49-F238E27FC236}">
              <a16:creationId xmlns:a16="http://schemas.microsoft.com/office/drawing/2014/main" id="{00000000-0008-0000-0100-0000CA01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59" name="n_2aveValue【学校施設】&#10;有形固定資産減価償却率">
          <a:extLst>
            <a:ext uri="{FF2B5EF4-FFF2-40B4-BE49-F238E27FC236}">
              <a16:creationId xmlns:a16="http://schemas.microsoft.com/office/drawing/2014/main" id="{00000000-0008-0000-0100-0000CB01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0" name="n_3aveValue【学校施設】&#10;有形固定資産減価償却率">
          <a:extLst>
            <a:ext uri="{FF2B5EF4-FFF2-40B4-BE49-F238E27FC236}">
              <a16:creationId xmlns:a16="http://schemas.microsoft.com/office/drawing/2014/main" id="{00000000-0008-0000-0100-0000CC01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461" name="n_4aveValue【学校施設】&#10;有形固定資産減価償却率">
          <a:extLst>
            <a:ext uri="{FF2B5EF4-FFF2-40B4-BE49-F238E27FC236}">
              <a16:creationId xmlns:a16="http://schemas.microsoft.com/office/drawing/2014/main" id="{00000000-0008-0000-0100-0000CD010000}"/>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71318</xdr:rowOff>
    </xdr:from>
    <xdr:ext cx="405111" cy="259045"/>
    <xdr:sp macro="" textlink="">
      <xdr:nvSpPr>
        <xdr:cNvPr id="462" name="n_1mainValue【学校施設】&#10;有形固定資産減価償却率">
          <a:extLst>
            <a:ext uri="{FF2B5EF4-FFF2-40B4-BE49-F238E27FC236}">
              <a16:creationId xmlns:a16="http://schemas.microsoft.com/office/drawing/2014/main" id="{00000000-0008-0000-0100-0000CE010000}"/>
            </a:ext>
          </a:extLst>
        </xdr:cNvPr>
        <xdr:cNvSpPr txBox="1"/>
      </xdr:nvSpPr>
      <xdr:spPr>
        <a:xfrm>
          <a:off x="15266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113773</xdr:rowOff>
    </xdr:from>
    <xdr:ext cx="405111" cy="259045"/>
    <xdr:sp macro="" textlink="">
      <xdr:nvSpPr>
        <xdr:cNvPr id="463" name="n_2mainValue【学校施設】&#10;有形固定資産減価償却率">
          <a:extLst>
            <a:ext uri="{FF2B5EF4-FFF2-40B4-BE49-F238E27FC236}">
              <a16:creationId xmlns:a16="http://schemas.microsoft.com/office/drawing/2014/main" id="{00000000-0008-0000-0100-0000CF010000}"/>
            </a:ext>
          </a:extLst>
        </xdr:cNvPr>
        <xdr:cNvSpPr txBox="1"/>
      </xdr:nvSpPr>
      <xdr:spPr>
        <a:xfrm>
          <a:off x="14389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77850</xdr:rowOff>
    </xdr:from>
    <xdr:ext cx="405111" cy="259045"/>
    <xdr:sp macro="" textlink="">
      <xdr:nvSpPr>
        <xdr:cNvPr id="464" name="n_3mainValue【学校施設】&#10;有形固定資産減価償却率">
          <a:extLst>
            <a:ext uri="{FF2B5EF4-FFF2-40B4-BE49-F238E27FC236}">
              <a16:creationId xmlns:a16="http://schemas.microsoft.com/office/drawing/2014/main" id="{00000000-0008-0000-0100-0000D0010000}"/>
            </a:ext>
          </a:extLst>
        </xdr:cNvPr>
        <xdr:cNvSpPr txBox="1"/>
      </xdr:nvSpPr>
      <xdr:spPr>
        <a:xfrm>
          <a:off x="13500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45193</xdr:rowOff>
    </xdr:from>
    <xdr:ext cx="405111" cy="259045"/>
    <xdr:sp macro="" textlink="">
      <xdr:nvSpPr>
        <xdr:cNvPr id="465" name="n_4mainValue【学校施設】&#10;有形固定資産減価償却率">
          <a:extLst>
            <a:ext uri="{FF2B5EF4-FFF2-40B4-BE49-F238E27FC236}">
              <a16:creationId xmlns:a16="http://schemas.microsoft.com/office/drawing/2014/main" id="{00000000-0008-0000-0100-0000D1010000}"/>
            </a:ext>
          </a:extLst>
        </xdr:cNvPr>
        <xdr:cNvSpPr txBox="1"/>
      </xdr:nvSpPr>
      <xdr:spPr>
        <a:xfrm>
          <a:off x="12611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00000000-0008-0000-01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490" name="【学校施設】&#10;一人当たり面積最小値テキスト">
          <a:extLst>
            <a:ext uri="{FF2B5EF4-FFF2-40B4-BE49-F238E27FC236}">
              <a16:creationId xmlns:a16="http://schemas.microsoft.com/office/drawing/2014/main" id="{00000000-0008-0000-0100-0000EA01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492" name="【学校施設】&#10;一人当たり面積最大値テキスト">
          <a:extLst>
            <a:ext uri="{FF2B5EF4-FFF2-40B4-BE49-F238E27FC236}">
              <a16:creationId xmlns:a16="http://schemas.microsoft.com/office/drawing/2014/main" id="{00000000-0008-0000-0100-0000EC01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494" name="【学校施設】&#10;一人当たり面積平均値テキスト">
          <a:extLst>
            <a:ext uri="{FF2B5EF4-FFF2-40B4-BE49-F238E27FC236}">
              <a16:creationId xmlns:a16="http://schemas.microsoft.com/office/drawing/2014/main" id="{00000000-0008-0000-0100-0000EE01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85141</xdr:rowOff>
    </xdr:from>
    <xdr:to>
      <xdr:col>116</xdr:col>
      <xdr:colOff>114300</xdr:colOff>
      <xdr:row>64</xdr:row>
      <xdr:rowOff>15291</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22110700" y="108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506" name="【学校施設】&#10;一人当たり面積該当値テキスト">
          <a:extLst>
            <a:ext uri="{FF2B5EF4-FFF2-40B4-BE49-F238E27FC236}">
              <a16:creationId xmlns:a16="http://schemas.microsoft.com/office/drawing/2014/main" id="{00000000-0008-0000-0100-0000FA010000}"/>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84912</xdr:rowOff>
    </xdr:from>
    <xdr:to>
      <xdr:col>112</xdr:col>
      <xdr:colOff>38100</xdr:colOff>
      <xdr:row>64</xdr:row>
      <xdr:rowOff>15062</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21272500" y="108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135712</xdr:rowOff>
    </xdr:from>
    <xdr:to>
      <xdr:col>116</xdr:col>
      <xdr:colOff>63500</xdr:colOff>
      <xdr:row>63</xdr:row>
      <xdr:rowOff>135941</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21323300" y="1093706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87046</xdr:rowOff>
    </xdr:from>
    <xdr:to>
      <xdr:col>107</xdr:col>
      <xdr:colOff>101600</xdr:colOff>
      <xdr:row>64</xdr:row>
      <xdr:rowOff>17196</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20383500" y="108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135712</xdr:rowOff>
    </xdr:from>
    <xdr:to>
      <xdr:col>111</xdr:col>
      <xdr:colOff>177800</xdr:colOff>
      <xdr:row>63</xdr:row>
      <xdr:rowOff>137846</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20434300" y="10937062"/>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89865</xdr:rowOff>
    </xdr:from>
    <xdr:to>
      <xdr:col>102</xdr:col>
      <xdr:colOff>165100</xdr:colOff>
      <xdr:row>64</xdr:row>
      <xdr:rowOff>20015</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9494500" y="108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137846</xdr:rowOff>
    </xdr:from>
    <xdr:to>
      <xdr:col>107</xdr:col>
      <xdr:colOff>50800</xdr:colOff>
      <xdr:row>63</xdr:row>
      <xdr:rowOff>140665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9545300" y="1093919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90704</xdr:rowOff>
    </xdr:from>
    <xdr:to>
      <xdr:col>98</xdr:col>
      <xdr:colOff>38100</xdr:colOff>
      <xdr:row>64</xdr:row>
      <xdr:rowOff>20854</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8605500" y="10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140665</xdr:rowOff>
    </xdr:from>
    <xdr:to>
      <xdr:col>102</xdr:col>
      <xdr:colOff>114300</xdr:colOff>
      <xdr:row>63</xdr:row>
      <xdr:rowOff>141504</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8656300" y="1094201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515" name="n_1aveValue【学校施設】&#10;一人当たり面積">
          <a:extLst>
            <a:ext uri="{FF2B5EF4-FFF2-40B4-BE49-F238E27FC236}">
              <a16:creationId xmlns:a16="http://schemas.microsoft.com/office/drawing/2014/main" id="{00000000-0008-0000-0100-000003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516" name="n_2aveValue【学校施設】&#10;一人当たり面積">
          <a:extLst>
            <a:ext uri="{FF2B5EF4-FFF2-40B4-BE49-F238E27FC236}">
              <a16:creationId xmlns:a16="http://schemas.microsoft.com/office/drawing/2014/main" id="{00000000-0008-0000-0100-000004020000}"/>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517" name="n_3aveValue【学校施設】&#10;一人当たり面積">
          <a:extLst>
            <a:ext uri="{FF2B5EF4-FFF2-40B4-BE49-F238E27FC236}">
              <a16:creationId xmlns:a16="http://schemas.microsoft.com/office/drawing/2014/main" id="{00000000-0008-0000-0100-000005020000}"/>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18" name="n_4aveValue【学校施設】&#10;一人当たり面積">
          <a:extLst>
            <a:ext uri="{FF2B5EF4-FFF2-40B4-BE49-F238E27FC236}">
              <a16:creationId xmlns:a16="http://schemas.microsoft.com/office/drawing/2014/main" id="{00000000-0008-0000-0100-000006020000}"/>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6189</xdr:rowOff>
    </xdr:from>
    <xdr:ext cx="469744" cy="259045"/>
    <xdr:sp macro="" textlink="">
      <xdr:nvSpPr>
        <xdr:cNvPr id="519" name="n_1mainValue【学校施設】&#10;一人当たり面積">
          <a:extLst>
            <a:ext uri="{FF2B5EF4-FFF2-40B4-BE49-F238E27FC236}">
              <a16:creationId xmlns:a16="http://schemas.microsoft.com/office/drawing/2014/main" id="{00000000-0008-0000-0100-000007020000}"/>
            </a:ext>
          </a:extLst>
        </xdr:cNvPr>
        <xdr:cNvSpPr txBox="1"/>
      </xdr:nvSpPr>
      <xdr:spPr>
        <a:xfrm>
          <a:off x="21075727" y="1097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8323</xdr:rowOff>
    </xdr:from>
    <xdr:ext cx="469744" cy="259045"/>
    <xdr:sp macro="" textlink="">
      <xdr:nvSpPr>
        <xdr:cNvPr id="520" name="n_2mainValue【学校施設】&#10;一人当たり面積">
          <a:extLst>
            <a:ext uri="{FF2B5EF4-FFF2-40B4-BE49-F238E27FC236}">
              <a16:creationId xmlns:a16="http://schemas.microsoft.com/office/drawing/2014/main" id="{00000000-0008-0000-0100-000008020000}"/>
            </a:ext>
          </a:extLst>
        </xdr:cNvPr>
        <xdr:cNvSpPr txBox="1"/>
      </xdr:nvSpPr>
      <xdr:spPr>
        <a:xfrm>
          <a:off x="20199427" y="1098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11142</xdr:rowOff>
    </xdr:from>
    <xdr:ext cx="469744" cy="259045"/>
    <xdr:sp macro="" textlink="">
      <xdr:nvSpPr>
        <xdr:cNvPr id="521" name="n_3mainValue【学校施設】&#10;一人当たり面積">
          <a:extLst>
            <a:ext uri="{FF2B5EF4-FFF2-40B4-BE49-F238E27FC236}">
              <a16:creationId xmlns:a16="http://schemas.microsoft.com/office/drawing/2014/main" id="{00000000-0008-0000-0100-000009020000}"/>
            </a:ext>
          </a:extLst>
        </xdr:cNvPr>
        <xdr:cNvSpPr txBox="1"/>
      </xdr:nvSpPr>
      <xdr:spPr>
        <a:xfrm>
          <a:off x="19310427" y="1098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11981</xdr:rowOff>
    </xdr:from>
    <xdr:ext cx="469744" cy="259045"/>
    <xdr:sp macro="" textlink="">
      <xdr:nvSpPr>
        <xdr:cNvPr id="522" name="n_4mainValue【学校施設】&#10;一人当たり面積">
          <a:extLst>
            <a:ext uri="{FF2B5EF4-FFF2-40B4-BE49-F238E27FC236}">
              <a16:creationId xmlns:a16="http://schemas.microsoft.com/office/drawing/2014/main" id="{00000000-0008-0000-0100-00000A020000}"/>
            </a:ext>
          </a:extLst>
        </xdr:cNvPr>
        <xdr:cNvSpPr txBox="1"/>
      </xdr:nvSpPr>
      <xdr:spPr>
        <a:xfrm>
          <a:off x="18421427" y="109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id="{00000000-0008-0000-0100-00003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564" name="【公民館】&#10;有形固定資産減価償却率最小値テキスト">
          <a:extLst>
            <a:ext uri="{FF2B5EF4-FFF2-40B4-BE49-F238E27FC236}">
              <a16:creationId xmlns:a16="http://schemas.microsoft.com/office/drawing/2014/main" id="{00000000-0008-0000-0100-000034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566" name="【公民館】&#10;有形固定資産減価償却率最大値テキスト">
          <a:extLst>
            <a:ext uri="{FF2B5EF4-FFF2-40B4-BE49-F238E27FC236}">
              <a16:creationId xmlns:a16="http://schemas.microsoft.com/office/drawing/2014/main" id="{00000000-0008-0000-0100-000036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68" name="【公民館】&#10;有形固定資産減価償却率平均値テキスト">
          <a:extLst>
            <a:ext uri="{FF2B5EF4-FFF2-40B4-BE49-F238E27FC236}">
              <a16:creationId xmlns:a16="http://schemas.microsoft.com/office/drawing/2014/main" id="{00000000-0008-0000-0100-000038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122555</xdr:rowOff>
    </xdr:from>
    <xdr:to>
      <xdr:col>85</xdr:col>
      <xdr:colOff>177800</xdr:colOff>
      <xdr:row>107</xdr:row>
      <xdr:rowOff>52705</xdr:rowOff>
    </xdr:to>
    <xdr:sp macro="" textlink="">
      <xdr:nvSpPr>
        <xdr:cNvPr id="579" name="楕円 578">
          <a:extLst>
            <a:ext uri="{FF2B5EF4-FFF2-40B4-BE49-F238E27FC236}">
              <a16:creationId xmlns:a16="http://schemas.microsoft.com/office/drawing/2014/main" id="{00000000-0008-0000-0100-000043020000}"/>
            </a:ext>
          </a:extLst>
        </xdr:cNvPr>
        <xdr:cNvSpPr/>
      </xdr:nvSpPr>
      <xdr:spPr>
        <a:xfrm>
          <a:off x="16268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100982</xdr:rowOff>
    </xdr:from>
    <xdr:ext cx="405111" cy="259045"/>
    <xdr:sp macro="" textlink="">
      <xdr:nvSpPr>
        <xdr:cNvPr id="580" name="【公民館】&#10;有形固定資産減価償却率該当値テキスト">
          <a:extLst>
            <a:ext uri="{FF2B5EF4-FFF2-40B4-BE49-F238E27FC236}">
              <a16:creationId xmlns:a16="http://schemas.microsoft.com/office/drawing/2014/main" id="{00000000-0008-0000-0100-000044020000}"/>
            </a:ext>
          </a:extLst>
        </xdr:cNvPr>
        <xdr:cNvSpPr txBox="1"/>
      </xdr:nvSpPr>
      <xdr:spPr>
        <a:xfrm>
          <a:off x="16357600"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76836</xdr:rowOff>
    </xdr:from>
    <xdr:to>
      <xdr:col>81</xdr:col>
      <xdr:colOff>101600</xdr:colOff>
      <xdr:row>107</xdr:row>
      <xdr:rowOff>6986</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15430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127636</xdr:rowOff>
    </xdr:from>
    <xdr:to>
      <xdr:col>85</xdr:col>
      <xdr:colOff>127000</xdr:colOff>
      <xdr:row>107</xdr:row>
      <xdr:rowOff>1905</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5481300" y="183013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454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127636</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4592300" y="18261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160655</xdr:rowOff>
    </xdr:from>
    <xdr:to>
      <xdr:col>72</xdr:col>
      <xdr:colOff>38100</xdr:colOff>
      <xdr:row>106</xdr:row>
      <xdr:rowOff>90805</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3652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40005</xdr:rowOff>
    </xdr:from>
    <xdr:to>
      <xdr:col>76</xdr:col>
      <xdr:colOff>114300</xdr:colOff>
      <xdr:row>106</xdr:row>
      <xdr:rowOff>87630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3703300" y="182137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120650</xdr:rowOff>
    </xdr:from>
    <xdr:to>
      <xdr:col>67</xdr:col>
      <xdr:colOff>101600</xdr:colOff>
      <xdr:row>106</xdr:row>
      <xdr:rowOff>50800</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276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0</xdr:rowOff>
    </xdr:from>
    <xdr:to>
      <xdr:col>71</xdr:col>
      <xdr:colOff>177800</xdr:colOff>
      <xdr:row>106</xdr:row>
      <xdr:rowOff>40005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814300" y="1817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589" name="n_1aveValue【公民館】&#10;有形固定資産減価償却率">
          <a:extLst>
            <a:ext uri="{FF2B5EF4-FFF2-40B4-BE49-F238E27FC236}">
              <a16:creationId xmlns:a16="http://schemas.microsoft.com/office/drawing/2014/main" id="{00000000-0008-0000-0100-00004D02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590" name="n_2aveValue【公民館】&#10;有形固定資産減価償却率">
          <a:extLst>
            <a:ext uri="{FF2B5EF4-FFF2-40B4-BE49-F238E27FC236}">
              <a16:creationId xmlns:a16="http://schemas.microsoft.com/office/drawing/2014/main" id="{00000000-0008-0000-0100-00004E02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591" name="n_3aveValue【公民館】&#10;有形固定資産減価償却率">
          <a:extLst>
            <a:ext uri="{FF2B5EF4-FFF2-40B4-BE49-F238E27FC236}">
              <a16:creationId xmlns:a16="http://schemas.microsoft.com/office/drawing/2014/main" id="{00000000-0008-0000-0100-00004F02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592" name="n_4aveValue【公民館】&#10;有形固定資産減価償却率">
          <a:extLst>
            <a:ext uri="{FF2B5EF4-FFF2-40B4-BE49-F238E27FC236}">
              <a16:creationId xmlns:a16="http://schemas.microsoft.com/office/drawing/2014/main" id="{00000000-0008-0000-0100-00005002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169563</xdr:rowOff>
    </xdr:from>
    <xdr:ext cx="405111" cy="259045"/>
    <xdr:sp macro="" textlink="">
      <xdr:nvSpPr>
        <xdr:cNvPr id="593" name="n_1mainValue【公民館】&#10;有形固定資産減価償却率">
          <a:extLst>
            <a:ext uri="{FF2B5EF4-FFF2-40B4-BE49-F238E27FC236}">
              <a16:creationId xmlns:a16="http://schemas.microsoft.com/office/drawing/2014/main" id="{00000000-0008-0000-0100-000051020000}"/>
            </a:ext>
          </a:extLst>
        </xdr:cNvPr>
        <xdr:cNvSpPr txBox="1"/>
      </xdr:nvSpPr>
      <xdr:spPr>
        <a:xfrm>
          <a:off x="152660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594" name="n_2mainValue【公民館】&#10;有形固定資産減価償却率">
          <a:extLst>
            <a:ext uri="{FF2B5EF4-FFF2-40B4-BE49-F238E27FC236}">
              <a16:creationId xmlns:a16="http://schemas.microsoft.com/office/drawing/2014/main" id="{00000000-0008-0000-0100-000052020000}"/>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81932</xdr:rowOff>
    </xdr:from>
    <xdr:ext cx="405111" cy="259045"/>
    <xdr:sp macro="" textlink="">
      <xdr:nvSpPr>
        <xdr:cNvPr id="595" name="n_3mainValue【公民館】&#10;有形固定資産減価償却率">
          <a:extLst>
            <a:ext uri="{FF2B5EF4-FFF2-40B4-BE49-F238E27FC236}">
              <a16:creationId xmlns:a16="http://schemas.microsoft.com/office/drawing/2014/main" id="{00000000-0008-0000-0100-000053020000}"/>
            </a:ext>
          </a:extLst>
        </xdr:cNvPr>
        <xdr:cNvSpPr txBox="1"/>
      </xdr:nvSpPr>
      <xdr:spPr>
        <a:xfrm>
          <a:off x="13500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41927</xdr:rowOff>
    </xdr:from>
    <xdr:ext cx="405111" cy="259045"/>
    <xdr:sp macro="" textlink="">
      <xdr:nvSpPr>
        <xdr:cNvPr id="596" name="n_4mainValue【公民館】&#10;有形固定資産減価償却率">
          <a:extLst>
            <a:ext uri="{FF2B5EF4-FFF2-40B4-BE49-F238E27FC236}">
              <a16:creationId xmlns:a16="http://schemas.microsoft.com/office/drawing/2014/main" id="{00000000-0008-0000-0100-000054020000}"/>
            </a:ext>
          </a:extLst>
        </xdr:cNvPr>
        <xdr:cNvSpPr txBox="1"/>
      </xdr:nvSpPr>
      <xdr:spPr>
        <a:xfrm>
          <a:off x="12611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a:extLst>
            <a:ext uri="{FF2B5EF4-FFF2-40B4-BE49-F238E27FC236}">
              <a16:creationId xmlns:a16="http://schemas.microsoft.com/office/drawing/2014/main" id="{00000000-0008-0000-0100-00006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619" name="【公民館】&#10;一人当たり面積最小値テキスト">
          <a:extLst>
            <a:ext uri="{FF2B5EF4-FFF2-40B4-BE49-F238E27FC236}">
              <a16:creationId xmlns:a16="http://schemas.microsoft.com/office/drawing/2014/main" id="{00000000-0008-0000-0100-00006B02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621" name="【公民館】&#10;一人当たり面積最大値テキスト">
          <a:extLst>
            <a:ext uri="{FF2B5EF4-FFF2-40B4-BE49-F238E27FC236}">
              <a16:creationId xmlns:a16="http://schemas.microsoft.com/office/drawing/2014/main" id="{00000000-0008-0000-0100-00006D02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623" name="【公民館】&#10;一人当たり面積平均値テキスト">
          <a:extLst>
            <a:ext uri="{FF2B5EF4-FFF2-40B4-BE49-F238E27FC236}">
              <a16:creationId xmlns:a16="http://schemas.microsoft.com/office/drawing/2014/main" id="{00000000-0008-0000-0100-00006F020000}"/>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635" name="【公民館】&#10;一人当たり面積該当値テキスト">
          <a:extLst>
            <a:ext uri="{FF2B5EF4-FFF2-40B4-BE49-F238E27FC236}">
              <a16:creationId xmlns:a16="http://schemas.microsoft.com/office/drawing/2014/main" id="{00000000-0008-0000-0100-00007B020000}"/>
            </a:ext>
          </a:extLst>
        </xdr:cNvPr>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156211</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21323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156211</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20434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148844</xdr:rowOff>
    </xdr:from>
    <xdr:to>
      <xdr:col>102</xdr:col>
      <xdr:colOff>165100</xdr:colOff>
      <xdr:row>108</xdr:row>
      <xdr:rowOff>78994</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9494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108</xdr:row>
      <xdr:rowOff>28194</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flipV="1">
          <a:off x="19545300" y="1850136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148844</xdr:rowOff>
    </xdr:from>
    <xdr:to>
      <xdr:col>98</xdr:col>
      <xdr:colOff>38100</xdr:colOff>
      <xdr:row>108</xdr:row>
      <xdr:rowOff>78994</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8605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28194</xdr:rowOff>
    </xdr:from>
    <xdr:to>
      <xdr:col>102</xdr:col>
      <xdr:colOff>114300</xdr:colOff>
      <xdr:row>108</xdr:row>
      <xdr:rowOff>28194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656300" y="1854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644" name="n_1aveValue【公民館】&#10;一人当たり面積">
          <a:extLst>
            <a:ext uri="{FF2B5EF4-FFF2-40B4-BE49-F238E27FC236}">
              <a16:creationId xmlns:a16="http://schemas.microsoft.com/office/drawing/2014/main" id="{00000000-0008-0000-0100-00008402000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645" name="n_2aveValue【公民館】&#10;一人当たり面積">
          <a:extLst>
            <a:ext uri="{FF2B5EF4-FFF2-40B4-BE49-F238E27FC236}">
              <a16:creationId xmlns:a16="http://schemas.microsoft.com/office/drawing/2014/main" id="{00000000-0008-0000-0100-000085020000}"/>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646" name="n_3aveValue【公民館】&#10;一人当たり面積">
          <a:extLst>
            <a:ext uri="{FF2B5EF4-FFF2-40B4-BE49-F238E27FC236}">
              <a16:creationId xmlns:a16="http://schemas.microsoft.com/office/drawing/2014/main" id="{00000000-0008-0000-0100-000086020000}"/>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647" name="n_4aveValue【公民館】&#10;一人当たり面積">
          <a:extLst>
            <a:ext uri="{FF2B5EF4-FFF2-40B4-BE49-F238E27FC236}">
              <a16:creationId xmlns:a16="http://schemas.microsoft.com/office/drawing/2014/main" id="{00000000-0008-0000-0100-000087020000}"/>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648" name="n_1mainValue【公民館】&#10;一人当たり面積">
          <a:extLst>
            <a:ext uri="{FF2B5EF4-FFF2-40B4-BE49-F238E27FC236}">
              <a16:creationId xmlns:a16="http://schemas.microsoft.com/office/drawing/2014/main" id="{00000000-0008-0000-0100-000088020000}"/>
            </a:ext>
          </a:extLst>
        </xdr:cNvPr>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649" name="n_2mainValue【公民館】&#10;一人当たり面積">
          <a:extLst>
            <a:ext uri="{FF2B5EF4-FFF2-40B4-BE49-F238E27FC236}">
              <a16:creationId xmlns:a16="http://schemas.microsoft.com/office/drawing/2014/main" id="{00000000-0008-0000-0100-000089020000}"/>
            </a:ext>
          </a:extLst>
        </xdr:cNvPr>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70121</xdr:rowOff>
    </xdr:from>
    <xdr:ext cx="469744" cy="259045"/>
    <xdr:sp macro="" textlink="">
      <xdr:nvSpPr>
        <xdr:cNvPr id="650" name="n_3mainValue【公民館】&#10;一人当たり面積">
          <a:extLst>
            <a:ext uri="{FF2B5EF4-FFF2-40B4-BE49-F238E27FC236}">
              <a16:creationId xmlns:a16="http://schemas.microsoft.com/office/drawing/2014/main" id="{00000000-0008-0000-0100-00008A020000}"/>
            </a:ext>
          </a:extLst>
        </xdr:cNvPr>
        <xdr:cNvSpPr txBox="1"/>
      </xdr:nvSpPr>
      <xdr:spPr>
        <a:xfrm>
          <a:off x="193104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70121</xdr:rowOff>
    </xdr:from>
    <xdr:ext cx="469744" cy="259045"/>
    <xdr:sp macro="" textlink="">
      <xdr:nvSpPr>
        <xdr:cNvPr id="651" name="n_4mainValue【公民館】&#10;一人当たり面積">
          <a:extLst>
            <a:ext uri="{FF2B5EF4-FFF2-40B4-BE49-F238E27FC236}">
              <a16:creationId xmlns:a16="http://schemas.microsoft.com/office/drawing/2014/main" id="{00000000-0008-0000-0100-00008B020000}"/>
            </a:ext>
          </a:extLst>
        </xdr:cNvPr>
        <xdr:cNvSpPr txBox="1"/>
      </xdr:nvSpPr>
      <xdr:spPr>
        <a:xfrm>
          <a:off x="184214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ほとんどの類型において、有形固定資産減価償却率は類似団体内平均値を上回っているものの、認定こども園・幼稚園・保育所については、有形固定資産減価償却率が大きく低下している。これは、子育て環境の整備の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２年度にかけて建設工事を実施した、かしわら認定こども園が完成したことが要因であるが、旧柏原保育所及び旧柏原西幼稚園の２施設を集約化した施設であるため、一人当たり面積は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なお、公民館については、類似団体内平均値を大きく上回っているが、これは本館の建設から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年以上経過していることが原因である。令和２年３月に実施した耐震診断の結果を踏まえ、今後の施設の在り方について検討を進めている段階である。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129903</xdr:rowOff>
    </xdr:from>
    <xdr:to>
      <xdr:col>24</xdr:col>
      <xdr:colOff>114300</xdr:colOff>
      <xdr:row>37</xdr:row>
      <xdr:rowOff>60053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152780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5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148046</xdr:rowOff>
    </xdr:from>
    <xdr:to>
      <xdr:col>24</xdr:col>
      <xdr:colOff>63500</xdr:colOff>
      <xdr:row>37</xdr:row>
      <xdr:rowOff>9253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202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64589</xdr:rowOff>
    </xdr:from>
    <xdr:to>
      <xdr:col>15</xdr:col>
      <xdr:colOff>101600</xdr:colOff>
      <xdr:row>36</xdr:row>
      <xdr:rowOff>166189</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115389</xdr:rowOff>
    </xdr:from>
    <xdr:to>
      <xdr:col>19</xdr:col>
      <xdr:colOff>177800</xdr:colOff>
      <xdr:row>36</xdr:row>
      <xdr:rowOff>148046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875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20501</xdr:rowOff>
    </xdr:from>
    <xdr:to>
      <xdr:col>10</xdr:col>
      <xdr:colOff>165100</xdr:colOff>
      <xdr:row>36</xdr:row>
      <xdr:rowOff>122101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71301</xdr:rowOff>
    </xdr:from>
    <xdr:to>
      <xdr:col>15</xdr:col>
      <xdr:colOff>50800</xdr:colOff>
      <xdr:row>36</xdr:row>
      <xdr:rowOff>115389</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4350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159294</xdr:rowOff>
    </xdr:from>
    <xdr:to>
      <xdr:col>6</xdr:col>
      <xdr:colOff>38100</xdr:colOff>
      <xdr:row>36</xdr:row>
      <xdr:rowOff>89444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38644</xdr:rowOff>
    </xdr:from>
    <xdr:to>
      <xdr:col>10</xdr:col>
      <xdr:colOff>114300</xdr:colOff>
      <xdr:row>36</xdr:row>
      <xdr:rowOff>71301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1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43923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11266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138628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105971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38</xdr:row>
      <xdr:rowOff>165100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38</xdr:row>
      <xdr:rowOff>165100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139700</xdr:rowOff>
    </xdr:from>
    <xdr:to>
      <xdr:col>45</xdr:col>
      <xdr:colOff>177800</xdr:colOff>
      <xdr:row>38</xdr:row>
      <xdr:rowOff>165100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88900</xdr:rowOff>
    </xdr:from>
    <xdr:to>
      <xdr:col>36</xdr:col>
      <xdr:colOff>165100</xdr:colOff>
      <xdr:row>39</xdr:row>
      <xdr:rowOff>19050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139700</xdr:rowOff>
    </xdr:from>
    <xdr:to>
      <xdr:col>41</xdr:col>
      <xdr:colOff>50800</xdr:colOff>
      <xdr:row>38</xdr:row>
      <xdr:rowOff>139700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35577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48804</xdr:rowOff>
    </xdr:from>
    <xdr:to>
      <xdr:col>24</xdr:col>
      <xdr:colOff>114300</xdr:colOff>
      <xdr:row>63</xdr:row>
      <xdr:rowOff>150404</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27231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14515</xdr:rowOff>
    </xdr:from>
    <xdr:to>
      <xdr:col>20</xdr:col>
      <xdr:colOff>38100</xdr:colOff>
      <xdr:row>63</xdr:row>
      <xdr:rowOff>116115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65315</xdr:rowOff>
    </xdr:from>
    <xdr:to>
      <xdr:col>24</xdr:col>
      <xdr:colOff>63500</xdr:colOff>
      <xdr:row>63</xdr:row>
      <xdr:rowOff>99604</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86666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150041</xdr:rowOff>
    </xdr:from>
    <xdr:to>
      <xdr:col>15</xdr:col>
      <xdr:colOff>101600</xdr:colOff>
      <xdr:row>63</xdr:row>
      <xdr:rowOff>80191</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29391</xdr:rowOff>
    </xdr:from>
    <xdr:to>
      <xdr:col>19</xdr:col>
      <xdr:colOff>177800</xdr:colOff>
      <xdr:row>63</xdr:row>
      <xdr:rowOff>65315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8307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92891</xdr:rowOff>
    </xdr:from>
    <xdr:to>
      <xdr:col>10</xdr:col>
      <xdr:colOff>165100</xdr:colOff>
      <xdr:row>63</xdr:row>
      <xdr:rowOff>23041</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143691</xdr:rowOff>
    </xdr:from>
    <xdr:to>
      <xdr:col>15</xdr:col>
      <xdr:colOff>50800</xdr:colOff>
      <xdr:row>63</xdr:row>
      <xdr:rowOff>29391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77359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58601</xdr:rowOff>
    </xdr:from>
    <xdr:to>
      <xdr:col>6</xdr:col>
      <xdr:colOff>38100</xdr:colOff>
      <xdr:row>62</xdr:row>
      <xdr:rowOff>160201</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109401</xdr:rowOff>
    </xdr:from>
    <xdr:to>
      <xdr:col>10</xdr:col>
      <xdr:colOff>114300</xdr:colOff>
      <xdr:row>62</xdr:row>
      <xdr:rowOff>143691</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7393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107242</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9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71318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14168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151328</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26052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8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113030</xdr:rowOff>
    </xdr:from>
    <xdr:to>
      <xdr:col>50</xdr:col>
      <xdr:colOff>165100</xdr:colOff>
      <xdr:row>64</xdr:row>
      <xdr:rowOff>43180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161925</xdr:rowOff>
    </xdr:from>
    <xdr:to>
      <xdr:col>55</xdr:col>
      <xdr:colOff>0</xdr:colOff>
      <xdr:row>63</xdr:row>
      <xdr:rowOff>163830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9632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113030</xdr:rowOff>
    </xdr:from>
    <xdr:to>
      <xdr:col>46</xdr:col>
      <xdr:colOff>38100</xdr:colOff>
      <xdr:row>64</xdr:row>
      <xdr:rowOff>43180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163830</xdr:rowOff>
    </xdr:from>
    <xdr:to>
      <xdr:col>50</xdr:col>
      <xdr:colOff>114300</xdr:colOff>
      <xdr:row>63</xdr:row>
      <xdr:rowOff>163830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8750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113030</xdr:rowOff>
    </xdr:from>
    <xdr:to>
      <xdr:col>41</xdr:col>
      <xdr:colOff>101600</xdr:colOff>
      <xdr:row>64</xdr:row>
      <xdr:rowOff>43180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163830</xdr:rowOff>
    </xdr:from>
    <xdr:to>
      <xdr:col>45</xdr:col>
      <xdr:colOff>177800</xdr:colOff>
      <xdr:row>63</xdr:row>
      <xdr:rowOff>163830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861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114935</xdr:rowOff>
    </xdr:from>
    <xdr:to>
      <xdr:col>36</xdr:col>
      <xdr:colOff>165100</xdr:colOff>
      <xdr:row>64</xdr:row>
      <xdr:rowOff>45085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163830</xdr:rowOff>
    </xdr:from>
    <xdr:to>
      <xdr:col>41</xdr:col>
      <xdr:colOff>50800</xdr:colOff>
      <xdr:row>63</xdr:row>
      <xdr:rowOff>165735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965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34307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34307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34307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36212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120014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3179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87630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283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53339</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234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3811</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19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129557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106172</xdr:rowOff>
    </xdr:from>
    <xdr:to>
      <xdr:col>41</xdr:col>
      <xdr:colOff>101600</xdr:colOff>
      <xdr:row>85</xdr:row>
      <xdr:rowOff>36322</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156972</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7861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106172</xdr:rowOff>
    </xdr:from>
    <xdr:to>
      <xdr:col>36</xdr:col>
      <xdr:colOff>165100</xdr:colOff>
      <xdr:row>85</xdr:row>
      <xdr:rowOff>36322</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156972</xdr:rowOff>
    </xdr:from>
    <xdr:to>
      <xdr:col>41</xdr:col>
      <xdr:colOff>50800</xdr:colOff>
      <xdr:row>84</xdr:row>
      <xdr:rowOff>156972</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972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27449</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27449</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2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2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2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200-000098010000}"/>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131536</xdr:rowOff>
    </xdr:from>
    <xdr:to>
      <xdr:col>24</xdr:col>
      <xdr:colOff>114300</xdr:colOff>
      <xdr:row>104</xdr:row>
      <xdr:rowOff>61686</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4584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154413</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200-0000A4010000}"/>
            </a:ext>
          </a:extLst>
        </xdr:cNvPr>
        <xdr:cNvSpPr txBox="1"/>
      </xdr:nvSpPr>
      <xdr:spPr>
        <a:xfrm>
          <a:off x="4673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98879</xdr:rowOff>
    </xdr:from>
    <xdr:to>
      <xdr:col>20</xdr:col>
      <xdr:colOff>38100</xdr:colOff>
      <xdr:row>104</xdr:row>
      <xdr:rowOff>29029</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3746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10886</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3797300" y="1780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66221</xdr:rowOff>
    </xdr:from>
    <xdr:to>
      <xdr:col>15</xdr:col>
      <xdr:colOff>101600</xdr:colOff>
      <xdr:row>103</xdr:row>
      <xdr:rowOff>167821</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149679</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908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117021</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019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xdr:rowOff>
    </xdr:from>
    <xdr:to>
      <xdr:col>6</xdr:col>
      <xdr:colOff>38100</xdr:colOff>
      <xdr:row>103</xdr:row>
      <xdr:rowOff>102507</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079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51707</xdr:rowOff>
    </xdr:from>
    <xdr:to>
      <xdr:col>10</xdr:col>
      <xdr:colOff>114300</xdr:colOff>
      <xdr:row>103</xdr:row>
      <xdr:rowOff>84364</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130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45556</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200-0000B1010000}"/>
            </a:ext>
          </a:extLst>
        </xdr:cNvPr>
        <xdr:cNvSpPr txBox="1"/>
      </xdr:nvSpPr>
      <xdr:spPr>
        <a:xfrm>
          <a:off x="3582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200-0000B2010000}"/>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200-0000B3010000}"/>
            </a:ext>
          </a:extLst>
        </xdr:cNvPr>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119034</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200-0000B4010000}"/>
            </a:ext>
          </a:extLst>
        </xdr:cNvPr>
        <xdr:cNvSpPr txBox="1"/>
      </xdr:nvSpPr>
      <xdr:spPr>
        <a:xfrm>
          <a:off x="927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36484</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61323</xdr:rowOff>
    </xdr:from>
    <xdr:to>
      <xdr:col>50</xdr:col>
      <xdr:colOff>165100</xdr:colOff>
      <xdr:row>106</xdr:row>
      <xdr:rowOff>162923</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108857</xdr:rowOff>
    </xdr:from>
    <xdr:to>
      <xdr:col>55</xdr:col>
      <xdr:colOff>0</xdr:colOff>
      <xdr:row>106</xdr:row>
      <xdr:rowOff>112123</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82825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64588</xdr:rowOff>
    </xdr:from>
    <xdr:to>
      <xdr:col>46</xdr:col>
      <xdr:colOff>38100</xdr:colOff>
      <xdr:row>106</xdr:row>
      <xdr:rowOff>166188</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112123</xdr:rowOff>
    </xdr:from>
    <xdr:to>
      <xdr:col>50</xdr:col>
      <xdr:colOff>114300</xdr:colOff>
      <xdr:row>106</xdr:row>
      <xdr:rowOff>115388</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8750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67855</xdr:rowOff>
    </xdr:from>
    <xdr:to>
      <xdr:col>41</xdr:col>
      <xdr:colOff>101600</xdr:colOff>
      <xdr:row>106</xdr:row>
      <xdr:rowOff>169455</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115388</xdr:rowOff>
    </xdr:from>
    <xdr:to>
      <xdr:col>45</xdr:col>
      <xdr:colOff>177800</xdr:colOff>
      <xdr:row>106</xdr:row>
      <xdr:rowOff>118655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7861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118655</xdr:rowOff>
    </xdr:from>
    <xdr:to>
      <xdr:col>41</xdr:col>
      <xdr:colOff>50800</xdr:colOff>
      <xdr:row>106</xdr:row>
      <xdr:rowOff>121920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82923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154050</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157315</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160582</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133169</xdr:rowOff>
    </xdr:from>
    <xdr:to>
      <xdr:col>85</xdr:col>
      <xdr:colOff>177800</xdr:colOff>
      <xdr:row>41</xdr:row>
      <xdr:rowOff>63319</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111596</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136434</xdr:rowOff>
    </xdr:from>
    <xdr:to>
      <xdr:col>81</xdr:col>
      <xdr:colOff>101600</xdr:colOff>
      <xdr:row>41</xdr:row>
      <xdr:rowOff>66584</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12519</xdr:rowOff>
    </xdr:from>
    <xdr:to>
      <xdr:col>85</xdr:col>
      <xdr:colOff>127000</xdr:colOff>
      <xdr:row>41</xdr:row>
      <xdr:rowOff>15784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5481300" y="70419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15784</xdr:rowOff>
    </xdr:from>
    <xdr:to>
      <xdr:col>81</xdr:col>
      <xdr:colOff>50800</xdr:colOff>
      <xdr:row>41</xdr:row>
      <xdr:rowOff>33746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4592300" y="704523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146231</xdr:rowOff>
    </xdr:from>
    <xdr:to>
      <xdr:col>72</xdr:col>
      <xdr:colOff>38100</xdr:colOff>
      <xdr:row>41</xdr:row>
      <xdr:rowOff>76381</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25581</xdr:rowOff>
    </xdr:from>
    <xdr:to>
      <xdr:col>76</xdr:col>
      <xdr:colOff>114300</xdr:colOff>
      <xdr:row>41</xdr:row>
      <xdr:rowOff>33746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70550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134801</xdr:rowOff>
    </xdr:from>
    <xdr:to>
      <xdr:col>67</xdr:col>
      <xdr:colOff>101600</xdr:colOff>
      <xdr:row>41</xdr:row>
      <xdr:rowOff>64951</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14151</xdr:rowOff>
    </xdr:from>
    <xdr:to>
      <xdr:col>71</xdr:col>
      <xdr:colOff>177800</xdr:colOff>
      <xdr:row>41</xdr:row>
      <xdr:rowOff>25581</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70436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57711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67508</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56078</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55635</xdr:rowOff>
    </xdr:from>
    <xdr:to>
      <xdr:col>116</xdr:col>
      <xdr:colOff>114300</xdr:colOff>
      <xdr:row>40</xdr:row>
      <xdr:rowOff>157235</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9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34062</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89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60374</xdr:rowOff>
    </xdr:from>
    <xdr:to>
      <xdr:col>112</xdr:col>
      <xdr:colOff>38100</xdr:colOff>
      <xdr:row>40</xdr:row>
      <xdr:rowOff>161974</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9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106435</xdr:rowOff>
    </xdr:from>
    <xdr:to>
      <xdr:col>116</xdr:col>
      <xdr:colOff>63500</xdr:colOff>
      <xdr:row>40</xdr:row>
      <xdr:rowOff>111174</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6964435"/>
          <a:ext cx="8382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68272</xdr:rowOff>
    </xdr:from>
    <xdr:to>
      <xdr:col>107</xdr:col>
      <xdr:colOff>101600</xdr:colOff>
      <xdr:row>40</xdr:row>
      <xdr:rowOff>169872</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9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111174</xdr:rowOff>
    </xdr:from>
    <xdr:to>
      <xdr:col>111</xdr:col>
      <xdr:colOff>177800</xdr:colOff>
      <xdr:row>40</xdr:row>
      <xdr:rowOff>119072</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6969174"/>
          <a:ext cx="889000" cy="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71104</xdr:rowOff>
    </xdr:from>
    <xdr:to>
      <xdr:col>102</xdr:col>
      <xdr:colOff>165100</xdr:colOff>
      <xdr:row>41</xdr:row>
      <xdr:rowOff>1254</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9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119072</xdr:rowOff>
    </xdr:from>
    <xdr:to>
      <xdr:col>107</xdr:col>
      <xdr:colOff>50800</xdr:colOff>
      <xdr:row>40</xdr:row>
      <xdr:rowOff>121904</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6977072"/>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75120</xdr:rowOff>
    </xdr:from>
    <xdr:to>
      <xdr:col>98</xdr:col>
      <xdr:colOff>38100</xdr:colOff>
      <xdr:row>41</xdr:row>
      <xdr:rowOff>5270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9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121904</xdr:rowOff>
    </xdr:from>
    <xdr:to>
      <xdr:col>102</xdr:col>
      <xdr:colOff>114300</xdr:colOff>
      <xdr:row>40</xdr:row>
      <xdr:rowOff>125920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6979904"/>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153101</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43411" y="701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160999</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67111" y="701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163831</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78111" y="70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167847</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89111" y="70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2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2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2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200-000080020000}"/>
            </a:ext>
          </a:extLst>
        </xdr:cNvPr>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145143</xdr:rowOff>
    </xdr:from>
    <xdr:to>
      <xdr:col>85</xdr:col>
      <xdr:colOff>177800</xdr:colOff>
      <xdr:row>60</xdr:row>
      <xdr:rowOff>75293</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6268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168020</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200-00008C020000}"/>
            </a:ext>
          </a:extLst>
        </xdr:cNvPr>
        <xdr:cNvSpPr txBox="1"/>
      </xdr:nvSpPr>
      <xdr:spPr>
        <a:xfrm>
          <a:off x="16357600" y="1011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115751</xdr:rowOff>
    </xdr:from>
    <xdr:to>
      <xdr:col>81</xdr:col>
      <xdr:colOff>101600</xdr:colOff>
      <xdr:row>60</xdr:row>
      <xdr:rowOff>45901</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5430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166551</xdr:rowOff>
    </xdr:from>
    <xdr:to>
      <xdr:col>85</xdr:col>
      <xdr:colOff>127000</xdr:colOff>
      <xdr:row>60</xdr:row>
      <xdr:rowOff>24493</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5481300" y="102821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91259</xdr:rowOff>
    </xdr:from>
    <xdr:to>
      <xdr:col>76</xdr:col>
      <xdr:colOff>165100</xdr:colOff>
      <xdr:row>60</xdr:row>
      <xdr:rowOff>21409</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4541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142059</xdr:rowOff>
    </xdr:from>
    <xdr:to>
      <xdr:col>81</xdr:col>
      <xdr:colOff>50800</xdr:colOff>
      <xdr:row>59</xdr:row>
      <xdr:rowOff>166551</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4592300" y="102576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3652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112667</xdr:rowOff>
    </xdr:from>
    <xdr:to>
      <xdr:col>76</xdr:col>
      <xdr:colOff>114300</xdr:colOff>
      <xdr:row>59</xdr:row>
      <xdr:rowOff>142059</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3703300" y="102282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30843</xdr:rowOff>
    </xdr:from>
    <xdr:to>
      <xdr:col>67</xdr:col>
      <xdr:colOff>101600</xdr:colOff>
      <xdr:row>59</xdr:row>
      <xdr:rowOff>132443</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763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81643</xdr:rowOff>
    </xdr:from>
    <xdr:to>
      <xdr:col>71</xdr:col>
      <xdr:colOff>177800</xdr:colOff>
      <xdr:row>59</xdr:row>
      <xdr:rowOff>112667</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814300" y="101971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62428</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52660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148970</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11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2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2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2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200-0000B9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57150</xdr:rowOff>
    </xdr:from>
    <xdr:to>
      <xdr:col>116</xdr:col>
      <xdr:colOff>114300</xdr:colOff>
      <xdr:row>59</xdr:row>
      <xdr:rowOff>158750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21107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80027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200-0000C5020000}"/>
            </a:ext>
          </a:extLst>
        </xdr:cNvPr>
        <xdr:cNvSpPr txBox="1"/>
      </xdr:nvSpPr>
      <xdr:spPr>
        <a:xfrm>
          <a:off x="22199600"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57150</xdr:rowOff>
    </xdr:from>
    <xdr:to>
      <xdr:col>112</xdr:col>
      <xdr:colOff>38100</xdr:colOff>
      <xdr:row>59</xdr:row>
      <xdr:rowOff>158750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12725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107950</xdr:rowOff>
    </xdr:from>
    <xdr:to>
      <xdr:col>116</xdr:col>
      <xdr:colOff>63500</xdr:colOff>
      <xdr:row>59</xdr:row>
      <xdr:rowOff>107950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1323300" y="1022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69850</xdr:rowOff>
    </xdr:from>
    <xdr:to>
      <xdr:col>107</xdr:col>
      <xdr:colOff>101600</xdr:colOff>
      <xdr:row>60</xdr:row>
      <xdr:rowOff>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0383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107950</xdr:rowOff>
    </xdr:from>
    <xdr:to>
      <xdr:col>111</xdr:col>
      <xdr:colOff>177800</xdr:colOff>
      <xdr:row>59</xdr:row>
      <xdr:rowOff>120650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0434300" y="1022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133350</xdr:rowOff>
    </xdr:from>
    <xdr:to>
      <xdr:col>102</xdr:col>
      <xdr:colOff>165100</xdr:colOff>
      <xdr:row>62</xdr:row>
      <xdr:rowOff>63500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9494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120650</xdr:rowOff>
    </xdr:from>
    <xdr:to>
      <xdr:col>107</xdr:col>
      <xdr:colOff>50800</xdr:colOff>
      <xdr:row>62</xdr:row>
      <xdr:rowOff>12700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9545300" y="10236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133350</xdr:rowOff>
    </xdr:from>
    <xdr:to>
      <xdr:col>98</xdr:col>
      <xdr:colOff>38100</xdr:colOff>
      <xdr:row>62</xdr:row>
      <xdr:rowOff>63500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8605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12700</xdr:rowOff>
    </xdr:from>
    <xdr:to>
      <xdr:col>102</xdr:col>
      <xdr:colOff>114300</xdr:colOff>
      <xdr:row>62</xdr:row>
      <xdr:rowOff>12700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656300" y="1064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3827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1075727"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01994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54627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9310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54627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8421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0000000-0008-0000-02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0000000-0008-0000-02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00000000-0008-0000-02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00000000-0008-0000-0200-0000F4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62687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73858</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200-000000030000}"/>
            </a:ext>
          </a:extLst>
        </xdr:cNvPr>
        <xdr:cNvSpPr txBox="1"/>
      </xdr:nvSpPr>
      <xdr:spPr>
        <a:xfrm>
          <a:off x="16357600" y="1396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19957</xdr:rowOff>
    </xdr:from>
    <xdr:to>
      <xdr:col>81</xdr:col>
      <xdr:colOff>101600</xdr:colOff>
      <xdr:row>82</xdr:row>
      <xdr:rowOff>121557</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5430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70757</xdr:rowOff>
    </xdr:from>
    <xdr:to>
      <xdr:col>85</xdr:col>
      <xdr:colOff>127000</xdr:colOff>
      <xdr:row>82</xdr:row>
      <xdr:rowOff>101781</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5481300" y="141296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70757</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4592300" y="1409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82006</xdr:rowOff>
    </xdr:from>
    <xdr:to>
      <xdr:col>72</xdr:col>
      <xdr:colOff>38100</xdr:colOff>
      <xdr:row>82</xdr:row>
      <xdr:rowOff>12156</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3652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132806</xdr:rowOff>
    </xdr:from>
    <xdr:to>
      <xdr:col>76</xdr:col>
      <xdr:colOff>114300</xdr:colOff>
      <xdr:row>82</xdr:row>
      <xdr:rowOff>38100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3703300" y="1402025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72208</xdr:rowOff>
    </xdr:from>
    <xdr:to>
      <xdr:col>67</xdr:col>
      <xdr:colOff>101600</xdr:colOff>
      <xdr:row>82</xdr:row>
      <xdr:rowOff>2358</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2763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123008</xdr:rowOff>
    </xdr:from>
    <xdr:to>
      <xdr:col>71</xdr:col>
      <xdr:colOff>177800</xdr:colOff>
      <xdr:row>81</xdr:row>
      <xdr:rowOff>132806</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814300" y="1401045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00000000-0008-0000-0200-00000903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a:extLst>
            <a:ext uri="{FF2B5EF4-FFF2-40B4-BE49-F238E27FC236}">
              <a16:creationId xmlns:a16="http://schemas.microsoft.com/office/drawing/2014/main" id="{00000000-0008-0000-0200-00000A03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a:extLst>
            <a:ext uri="{FF2B5EF4-FFF2-40B4-BE49-F238E27FC236}">
              <a16:creationId xmlns:a16="http://schemas.microsoft.com/office/drawing/2014/main" id="{00000000-0008-0000-0200-00000B03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a:extLst>
            <a:ext uri="{FF2B5EF4-FFF2-40B4-BE49-F238E27FC236}">
              <a16:creationId xmlns:a16="http://schemas.microsoft.com/office/drawing/2014/main" id="{00000000-0008-0000-0200-00000C03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138084</xdr:rowOff>
    </xdr:from>
    <xdr:ext cx="405111" cy="259045"/>
    <xdr:sp macro="" textlink="">
      <xdr:nvSpPr>
        <xdr:cNvPr id="781" name="n_1mainValue【消防施設】&#10;有形固定資産減価償却率">
          <a:extLst>
            <a:ext uri="{FF2B5EF4-FFF2-40B4-BE49-F238E27FC236}">
              <a16:creationId xmlns:a16="http://schemas.microsoft.com/office/drawing/2014/main" id="{00000000-0008-0000-0200-00000D030000}"/>
            </a:ext>
          </a:extLst>
        </xdr:cNvPr>
        <xdr:cNvSpPr txBox="1"/>
      </xdr:nvSpPr>
      <xdr:spPr>
        <a:xfrm>
          <a:off x="15266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782" name="n_2mainValue【消防施設】&#10;有形固定資産減価償却率">
          <a:extLst>
            <a:ext uri="{FF2B5EF4-FFF2-40B4-BE49-F238E27FC236}">
              <a16:creationId xmlns:a16="http://schemas.microsoft.com/office/drawing/2014/main" id="{00000000-0008-0000-0200-00000E030000}"/>
            </a:ext>
          </a:extLst>
        </xdr:cNvPr>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28683</xdr:rowOff>
    </xdr:from>
    <xdr:ext cx="405111" cy="259045"/>
    <xdr:sp macro="" textlink="">
      <xdr:nvSpPr>
        <xdr:cNvPr id="783" name="n_3mainValue【消防施設】&#10;有形固定資産減価償却率">
          <a:extLst>
            <a:ext uri="{FF2B5EF4-FFF2-40B4-BE49-F238E27FC236}">
              <a16:creationId xmlns:a16="http://schemas.microsoft.com/office/drawing/2014/main" id="{00000000-0008-0000-0200-00000F030000}"/>
            </a:ext>
          </a:extLst>
        </xdr:cNvPr>
        <xdr:cNvSpPr txBox="1"/>
      </xdr:nvSpPr>
      <xdr:spPr>
        <a:xfrm>
          <a:off x="13500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18885</xdr:rowOff>
    </xdr:from>
    <xdr:ext cx="405111" cy="259045"/>
    <xdr:sp macro="" textlink="">
      <xdr:nvSpPr>
        <xdr:cNvPr id="784" name="n_4mainValue【消防施設】&#10;有形固定資産減価償却率">
          <a:extLst>
            <a:ext uri="{FF2B5EF4-FFF2-40B4-BE49-F238E27FC236}">
              <a16:creationId xmlns:a16="http://schemas.microsoft.com/office/drawing/2014/main" id="{00000000-0008-0000-0200-000010030000}"/>
            </a:ext>
          </a:extLst>
        </xdr:cNvPr>
        <xdr:cNvSpPr txBox="1"/>
      </xdr:nvSpPr>
      <xdr:spPr>
        <a:xfrm>
          <a:off x="12611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2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200-000027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200-000029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200-00002B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200-00003703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156972</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20434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85</xdr:row>
      <xdr:rowOff>150113</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19545300" y="1455877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150113</xdr:rowOff>
    </xdr:from>
    <xdr:to>
      <xdr:col>102</xdr:col>
      <xdr:colOff>114300</xdr:colOff>
      <xdr:row>85</xdr:row>
      <xdr:rowOff>159258</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18656300" y="14723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a:extLst>
            <a:ext uri="{FF2B5EF4-FFF2-40B4-BE49-F238E27FC236}">
              <a16:creationId xmlns:a16="http://schemas.microsoft.com/office/drawing/2014/main" id="{00000000-0008-0000-0200-00004003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00000000-0008-0000-0200-000041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00000000-0008-0000-0200-00004203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00000000-0008-0000-0200-000043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6" name="n_1mainValue【消防施設】&#10;一人当たり面積">
          <a:extLst>
            <a:ext uri="{FF2B5EF4-FFF2-40B4-BE49-F238E27FC236}">
              <a16:creationId xmlns:a16="http://schemas.microsoft.com/office/drawing/2014/main" id="{00000000-0008-0000-0200-00004403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37" name="n_2mainValue【消防施設】&#10;一人当たり面積">
          <a:extLst>
            <a:ext uri="{FF2B5EF4-FFF2-40B4-BE49-F238E27FC236}">
              <a16:creationId xmlns:a16="http://schemas.microsoft.com/office/drawing/2014/main" id="{00000000-0008-0000-0200-000045030000}"/>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838" name="n_3mainValue【消防施設】&#10;一人当たり面積">
          <a:extLst>
            <a:ext uri="{FF2B5EF4-FFF2-40B4-BE49-F238E27FC236}">
              <a16:creationId xmlns:a16="http://schemas.microsoft.com/office/drawing/2014/main" id="{00000000-0008-0000-0200-000046030000}"/>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839" name="n_4mainValue【消防施設】&#10;一人当たり面積">
          <a:extLst>
            <a:ext uri="{FF2B5EF4-FFF2-40B4-BE49-F238E27FC236}">
              <a16:creationId xmlns:a16="http://schemas.microsoft.com/office/drawing/2014/main" id="{00000000-0008-0000-0200-000047030000}"/>
            </a:ext>
          </a:extLst>
        </xdr:cNvPr>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2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2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200-000064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200-000066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200-000072030000}"/>
            </a:ext>
          </a:extLst>
        </xdr:cNvPr>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131536</xdr:rowOff>
    </xdr:from>
    <xdr:to>
      <xdr:col>81</xdr:col>
      <xdr:colOff>101600</xdr:colOff>
      <xdr:row>108</xdr:row>
      <xdr:rowOff>61686</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543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10886</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flipV="1">
          <a:off x="15481300" y="1850625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110308</xdr:rowOff>
    </xdr:from>
    <xdr:to>
      <xdr:col>76</xdr:col>
      <xdr:colOff>165100</xdr:colOff>
      <xdr:row>108</xdr:row>
      <xdr:rowOff>40458</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4541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10886</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4592300" y="185062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95613</xdr:rowOff>
    </xdr:from>
    <xdr:to>
      <xdr:col>72</xdr:col>
      <xdr:colOff>38100</xdr:colOff>
      <xdr:row>108</xdr:row>
      <xdr:rowOff>25763</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365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146413</xdr:rowOff>
    </xdr:from>
    <xdr:to>
      <xdr:col>76</xdr:col>
      <xdr:colOff>114300</xdr:colOff>
      <xdr:row>107</xdr:row>
      <xdr:rowOff>161108</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3703300" y="18491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72752</xdr:rowOff>
    </xdr:from>
    <xdr:to>
      <xdr:col>67</xdr:col>
      <xdr:colOff>101600</xdr:colOff>
      <xdr:row>108</xdr:row>
      <xdr:rowOff>2902</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276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123552</xdr:rowOff>
    </xdr:from>
    <xdr:to>
      <xdr:col>71</xdr:col>
      <xdr:colOff>177800</xdr:colOff>
      <xdr:row>107</xdr:row>
      <xdr:rowOff>146413</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2814300" y="184687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200-00007B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200-00007C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200-00007D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200-00007E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52813</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200-00007F030000}"/>
            </a:ext>
          </a:extLst>
        </xdr:cNvPr>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31585</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200-000080030000}"/>
            </a:ext>
          </a:extLst>
        </xdr:cNvPr>
        <xdr:cNvSpPr txBox="1"/>
      </xdr:nvSpPr>
      <xdr:spPr>
        <a:xfrm>
          <a:off x="14389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16890</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200-000081030000}"/>
            </a:ext>
          </a:extLst>
        </xdr:cNvPr>
        <xdr:cNvSpPr txBox="1"/>
      </xdr:nvSpPr>
      <xdr:spPr>
        <a:xfrm>
          <a:off x="13500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165479</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200-000082030000}"/>
            </a:ext>
          </a:extLst>
        </xdr:cNvPr>
        <xdr:cNvSpPr txBox="1"/>
      </xdr:nvSpPr>
      <xdr:spPr>
        <a:xfrm>
          <a:off x="12611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2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00000000-0008-0000-0200-00009E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00000000-0008-0000-0200-0000A0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00000000-0008-0000-0200-0000A203000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165826</xdr:rowOff>
    </xdr:from>
    <xdr:to>
      <xdr:col>116</xdr:col>
      <xdr:colOff>114300</xdr:colOff>
      <xdr:row>109</xdr:row>
      <xdr:rowOff>95976</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2110700" y="186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80753</xdr:rowOff>
    </xdr:from>
    <xdr:ext cx="469744" cy="259045"/>
    <xdr:sp macro="" textlink="">
      <xdr:nvSpPr>
        <xdr:cNvPr id="942" name="【庁舎】&#10;一人当たり面積該当値テキスト">
          <a:extLst>
            <a:ext uri="{FF2B5EF4-FFF2-40B4-BE49-F238E27FC236}">
              <a16:creationId xmlns:a16="http://schemas.microsoft.com/office/drawing/2014/main" id="{00000000-0008-0000-0200-0000AE030000}"/>
            </a:ext>
          </a:extLst>
        </xdr:cNvPr>
        <xdr:cNvSpPr txBox="1"/>
      </xdr:nvSpPr>
      <xdr:spPr>
        <a:xfrm>
          <a:off x="22199600" y="1859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127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141514</xdr:rowOff>
    </xdr:from>
    <xdr:to>
      <xdr:col>116</xdr:col>
      <xdr:colOff>63500</xdr:colOff>
      <xdr:row>109</xdr:row>
      <xdr:rowOff>45176</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a:off x="21323300" y="1865811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141514</xdr:rowOff>
    </xdr:from>
    <xdr:to>
      <xdr:col>111</xdr:col>
      <xdr:colOff>177800</xdr:colOff>
      <xdr:row>108</xdr:row>
      <xdr:rowOff>144780</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20434300" y="186581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97245</xdr:rowOff>
    </xdr:from>
    <xdr:to>
      <xdr:col>102</xdr:col>
      <xdr:colOff>165100</xdr:colOff>
      <xdr:row>109</xdr:row>
      <xdr:rowOff>27395</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9494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144780</xdr:rowOff>
    </xdr:from>
    <xdr:to>
      <xdr:col>107</xdr:col>
      <xdr:colOff>50800</xdr:colOff>
      <xdr:row>108</xdr:row>
      <xdr:rowOff>148045</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9545300" y="186613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100512</xdr:rowOff>
    </xdr:from>
    <xdr:to>
      <xdr:col>98</xdr:col>
      <xdr:colOff>38100</xdr:colOff>
      <xdr:row>109</xdr:row>
      <xdr:rowOff>30662</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8605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148045</xdr:rowOff>
    </xdr:from>
    <xdr:to>
      <xdr:col>102</xdr:col>
      <xdr:colOff>114300</xdr:colOff>
      <xdr:row>108</xdr:row>
      <xdr:rowOff>151312</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flipV="1">
          <a:off x="18656300" y="186646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00000000-0008-0000-0200-0000B7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00000000-0008-0000-0200-0000B8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00000000-0008-0000-0200-0000B9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a16="http://schemas.microsoft.com/office/drawing/2014/main" id="{00000000-0008-0000-0200-0000BA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11991</xdr:rowOff>
    </xdr:from>
    <xdr:ext cx="469744" cy="259045"/>
    <xdr:sp macro="" textlink="">
      <xdr:nvSpPr>
        <xdr:cNvPr id="955" name="n_1mainValue【庁舎】&#10;一人当たり面積">
          <a:extLst>
            <a:ext uri="{FF2B5EF4-FFF2-40B4-BE49-F238E27FC236}">
              <a16:creationId xmlns:a16="http://schemas.microsoft.com/office/drawing/2014/main" id="{00000000-0008-0000-0200-0000BB030000}"/>
            </a:ext>
          </a:extLst>
        </xdr:cNvPr>
        <xdr:cNvSpPr txBox="1"/>
      </xdr:nvSpPr>
      <xdr:spPr>
        <a:xfrm>
          <a:off x="210757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956" name="n_2mainValue【庁舎】&#10;一人当たり面積">
          <a:extLst>
            <a:ext uri="{FF2B5EF4-FFF2-40B4-BE49-F238E27FC236}">
              <a16:creationId xmlns:a16="http://schemas.microsoft.com/office/drawing/2014/main" id="{00000000-0008-0000-0200-0000BC030000}"/>
            </a:ext>
          </a:extLst>
        </xdr:cNvPr>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18522</xdr:rowOff>
    </xdr:from>
    <xdr:ext cx="469744" cy="259045"/>
    <xdr:sp macro="" textlink="">
      <xdr:nvSpPr>
        <xdr:cNvPr id="957" name="n_3mainValue【庁舎】&#10;一人当たり面積">
          <a:extLst>
            <a:ext uri="{FF2B5EF4-FFF2-40B4-BE49-F238E27FC236}">
              <a16:creationId xmlns:a16="http://schemas.microsoft.com/office/drawing/2014/main" id="{00000000-0008-0000-0200-0000BD030000}"/>
            </a:ext>
          </a:extLst>
        </xdr:cNvPr>
        <xdr:cNvSpPr txBox="1"/>
      </xdr:nvSpPr>
      <xdr:spPr>
        <a:xfrm>
          <a:off x="19310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21789</xdr:rowOff>
    </xdr:from>
    <xdr:ext cx="469744" cy="259045"/>
    <xdr:sp macro="" textlink="">
      <xdr:nvSpPr>
        <xdr:cNvPr id="958" name="n_4mainValue【庁舎】&#10;一人当たり面積">
          <a:extLst>
            <a:ext uri="{FF2B5EF4-FFF2-40B4-BE49-F238E27FC236}">
              <a16:creationId xmlns:a16="http://schemas.microsoft.com/office/drawing/2014/main" id="{00000000-0008-0000-0200-0000BE030000}"/>
            </a:ext>
          </a:extLst>
        </xdr:cNvPr>
        <xdr:cNvSpPr txBox="1"/>
      </xdr:nvSpPr>
      <xdr:spPr>
        <a:xfrm>
          <a:off x="18421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類似団体と比較して特に有形固定資産減価償却率が高くなっている施設は、体育館・プール、庁舎である。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体育館・プールについては、全３施設のうち２施設が建設から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年を超過していることから、特に有形固定資産減価償却率が高くなっている。 </a:t>
          </a:r>
        </a:p>
        <a:p>
          <a:r>
            <a:rPr kumimoji="1" lang="ja-JP" altLang="en-US" sz="1300">
              <a:latin typeface="ＭＳ Ｐゴシック" panose="020B0600070205080204" pitchFamily="50" charset="-128"/>
              <a:ea typeface="ＭＳ Ｐゴシック" panose="020B0600070205080204" pitchFamily="50" charset="-128"/>
            </a:rPr>
            <a:t>　庁舎については、現在建設中の新庁舎が令和３年度末に完成することで大幅に改善される見込である。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rgbClr val="000000"/>
              </a:solidFill>
              <a:latin typeface="ＭＳ Ｐゴシック" panose="020B0600070205080204" pitchFamily="50" charset="-128"/>
              <a:ea typeface="ＭＳ Ｐゴシック" panose="020B0600070205080204" pitchFamily="50" charset="-128"/>
            </a:rPr>
            <a:t>　令和２年度は市税において、法人税割や固定資産税の土地部分が減となったものの、税率の引き上げに伴い地方消費税交付金が大幅に増となったことや、新築及び新規設備投資の増により固定資産税の家屋部分や償却資産部分が増となったことに伴い、基準財政収入額全体としては増となった。</a:t>
          </a:r>
          <a:endParaRPr kumimoji="1" lang="en-US" altLang="ja-JP" sz="11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50">
              <a:solidFill>
                <a:srgbClr val="000000"/>
              </a:solidFill>
              <a:latin typeface="ＭＳ Ｐゴシック" panose="020B0600070205080204" pitchFamily="50" charset="-128"/>
              <a:ea typeface="ＭＳ Ｐゴシック" panose="020B0600070205080204" pitchFamily="50" charset="-128"/>
            </a:rPr>
            <a:t>　一方、「地域社会再生事業費」の新設や「社会福祉費」の単位費用額が増となったことなどに伴い基準財政需要額についても増となったものの、基準財政収入額の増が基準財政需要額の増を上回ったことから、単年度の数値は改善する結果となったが、依然として類似団体内平均値を下回る結果となった。</a:t>
          </a:r>
        </a:p>
        <a:p>
          <a:r>
            <a:rPr kumimoji="1" lang="ja-JP" altLang="en-US" sz="1150">
              <a:solidFill>
                <a:srgbClr val="000000"/>
              </a:solidFill>
              <a:latin typeface="ＭＳ Ｐゴシック" panose="020B0600070205080204" pitchFamily="50" charset="-128"/>
              <a:ea typeface="ＭＳ Ｐゴシック" panose="020B0600070205080204" pitchFamily="50" charset="-128"/>
            </a:rPr>
            <a:t>　今後も市税等の徴収強化を図り、財政基盤の強化に努める。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42</xdr:row>
      <xdr:rowOff>159455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rgbClr val="000000"/>
              </a:solidFill>
              <a:latin typeface="ＭＳ Ｐゴシック" panose="020B0600070205080204" pitchFamily="50" charset="-128"/>
              <a:ea typeface="ＭＳ Ｐゴシック" panose="020B0600070205080204" pitchFamily="50" charset="-128"/>
            </a:rPr>
            <a:t>　経常一般財源等においては、分母となる地方特例交付金、普通交付税、自動車取得税交付金などが減となったものの、市税、地方消費税交付金等が増となったため、対前年度比</a:t>
          </a:r>
          <a:r>
            <a:rPr kumimoji="1" lang="en-US" altLang="ja-JP" sz="1150">
              <a:solidFill>
                <a:srgbClr val="000000"/>
              </a:solidFill>
              <a:latin typeface="ＭＳ Ｐゴシック" panose="020B0600070205080204" pitchFamily="50" charset="-128"/>
              <a:ea typeface="ＭＳ Ｐゴシック" panose="020B0600070205080204" pitchFamily="50" charset="-128"/>
            </a:rPr>
            <a:t>208</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増となった。一方、分子である歳出充当経常一般財源においては、物件費や扶助費、補助費等が減となったものの、人件費や繰出金、公債費などが増となったことから、対前年度比８百万円の増となった。この結果、経常収支比率は</a:t>
          </a:r>
          <a:r>
            <a:rPr kumimoji="1" lang="en-US" altLang="ja-JP" sz="1150">
              <a:solidFill>
                <a:srgbClr val="000000"/>
              </a:solidFill>
              <a:latin typeface="ＭＳ Ｐゴシック" panose="020B0600070205080204" pitchFamily="50" charset="-128"/>
              <a:ea typeface="ＭＳ Ｐゴシック" panose="020B0600070205080204" pitchFamily="50" charset="-128"/>
            </a:rPr>
            <a:t>94</a:t>
          </a:r>
          <a:r>
            <a:rPr kumimoji="1" lang="ja-JP" altLang="en-US" sz="1150">
              <a:solidFill>
                <a:srgbClr val="000000"/>
              </a:solidFill>
              <a:latin typeface="ＭＳ Ｐゴシック" panose="020B0600070205080204" pitchFamily="50" charset="-128"/>
              <a:ea typeface="ＭＳ Ｐゴシック" panose="020B0600070205080204" pitchFamily="50" charset="-128"/>
            </a:rPr>
            <a:t>．</a:t>
          </a:r>
          <a:r>
            <a:rPr kumimoji="1" lang="en-US" altLang="ja-JP" sz="1150">
              <a:solidFill>
                <a:srgbClr val="000000"/>
              </a:solidFill>
              <a:latin typeface="ＭＳ Ｐゴシック" panose="020B0600070205080204" pitchFamily="50" charset="-128"/>
              <a:ea typeface="ＭＳ Ｐゴシック" panose="020B0600070205080204" pitchFamily="50" charset="-128"/>
            </a:rPr>
            <a:t>3%</a:t>
          </a:r>
          <a:r>
            <a:rPr kumimoji="1" lang="ja-JP" altLang="en-US" sz="1150">
              <a:solidFill>
                <a:srgbClr val="000000"/>
              </a:solidFill>
              <a:latin typeface="ＭＳ Ｐゴシック" panose="020B0600070205080204" pitchFamily="50" charset="-128"/>
              <a:ea typeface="ＭＳ Ｐゴシック" panose="020B0600070205080204" pitchFamily="50" charset="-128"/>
            </a:rPr>
            <a:t>となり、前年度から</a:t>
          </a:r>
          <a:r>
            <a:rPr kumimoji="1" lang="en-US" altLang="ja-JP" sz="1150">
              <a:solidFill>
                <a:srgbClr val="000000"/>
              </a:solidFill>
              <a:latin typeface="ＭＳ Ｐゴシック" panose="020B0600070205080204" pitchFamily="50" charset="-128"/>
              <a:ea typeface="ＭＳ Ｐゴシック" panose="020B0600070205080204" pitchFamily="50" charset="-128"/>
            </a:rPr>
            <a:t>1.2</a:t>
          </a:r>
          <a:r>
            <a:rPr kumimoji="1" lang="ja-JP" altLang="en-US" sz="115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150">
              <a:solidFill>
                <a:srgbClr val="000000"/>
              </a:solidFill>
              <a:latin typeface="ＭＳ Ｐゴシック" panose="020B0600070205080204" pitchFamily="50" charset="-128"/>
              <a:ea typeface="ＭＳ Ｐゴシック" panose="020B0600070205080204" pitchFamily="50" charset="-128"/>
            </a:rPr>
            <a:t>　今後も市税等の収納率向上や、使用料・手数料などの受益者負担の見直しなど自主財源の確保を図るとともに、歳出面においても各事業の精査を行い、経常収支の改善に努める。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81597</xdr:rowOff>
    </xdr:from>
    <xdr:to>
      <xdr:col>23</xdr:col>
      <xdr:colOff>133350</xdr:colOff>
      <xdr:row>64</xdr:row>
      <xdr:rowOff>153988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5439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33338</xdr:rowOff>
    </xdr:from>
    <xdr:to>
      <xdr:col>19</xdr:col>
      <xdr:colOff>133350</xdr:colOff>
      <xdr:row>64</xdr:row>
      <xdr:rowOff>153988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061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65</xdr:row>
      <xdr:rowOff>30797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06138"/>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30797</xdr:rowOff>
    </xdr:from>
    <xdr:to>
      <xdr:col>11</xdr:col>
      <xdr:colOff>31750</xdr:colOff>
      <xdr:row>66</xdr:row>
      <xdr:rowOff>34290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175047"/>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30797</xdr:rowOff>
    </xdr:from>
    <xdr:to>
      <xdr:col>23</xdr:col>
      <xdr:colOff>184150</xdr:colOff>
      <xdr:row>64</xdr:row>
      <xdr:rowOff>132397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2874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103188</xdr:rowOff>
    </xdr:from>
    <xdr:to>
      <xdr:col>19</xdr:col>
      <xdr:colOff>184150</xdr:colOff>
      <xdr:row>65</xdr:row>
      <xdr:rowOff>33338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18115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6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151447</xdr:rowOff>
    </xdr:from>
    <xdr:to>
      <xdr:col>11</xdr:col>
      <xdr:colOff>82550</xdr:colOff>
      <xdr:row>65</xdr:row>
      <xdr:rowOff>81597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66374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[105,588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類似団体内平均値を大きく下回っているが、これは、ごみ・し尿処理、消防及び学校給食業務をそれぞれ一部事務組合で実施しているためである。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前年度と比較すると、会計年度任用職員制度の開始により全体として増となった。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今後も定員管理の適正化及び事務事業の見直しによりコストの削減に努める。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104546</xdr:rowOff>
    </xdr:from>
    <xdr:to>
      <xdr:col>23</xdr:col>
      <xdr:colOff>133350</xdr:colOff>
      <xdr:row>88</xdr:row>
      <xdr:rowOff>80660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1996"/>
          <a:ext cx="0" cy="1176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52737</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80660</xdr:rowOff>
    </xdr:from>
    <xdr:to>
      <xdr:col>24</xdr:col>
      <xdr:colOff>12700</xdr:colOff>
      <xdr:row>88</xdr:row>
      <xdr:rowOff>80660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6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19473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3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104546</xdr:rowOff>
    </xdr:from>
    <xdr:to>
      <xdr:col>24</xdr:col>
      <xdr:colOff>12700</xdr:colOff>
      <xdr:row>81</xdr:row>
      <xdr:rowOff>104546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82798</xdr:rowOff>
    </xdr:from>
    <xdr:to>
      <xdr:col>23</xdr:col>
      <xdr:colOff>133350</xdr:colOff>
      <xdr:row>81</xdr:row>
      <xdr:rowOff>148010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970248"/>
          <a:ext cx="838200" cy="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94997</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122920</xdr:rowOff>
    </xdr:from>
    <xdr:to>
      <xdr:col>23</xdr:col>
      <xdr:colOff>184150</xdr:colOff>
      <xdr:row>83</xdr:row>
      <xdr:rowOff>53070</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49516</xdr:rowOff>
    </xdr:from>
    <xdr:to>
      <xdr:col>19</xdr:col>
      <xdr:colOff>133350</xdr:colOff>
      <xdr:row>81</xdr:row>
      <xdr:rowOff>82798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3936966"/>
          <a:ext cx="889000" cy="3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63698</xdr:rowOff>
    </xdr:from>
    <xdr:to>
      <xdr:col>19</xdr:col>
      <xdr:colOff>184150</xdr:colOff>
      <xdr:row>82</xdr:row>
      <xdr:rowOff>165298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2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150075</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0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41391</xdr:rowOff>
    </xdr:from>
    <xdr:to>
      <xdr:col>15</xdr:col>
      <xdr:colOff>82550</xdr:colOff>
      <xdr:row>81</xdr:row>
      <xdr:rowOff>49516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928841"/>
          <a:ext cx="8890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42591</xdr:rowOff>
    </xdr:from>
    <xdr:to>
      <xdr:col>15</xdr:col>
      <xdr:colOff>133350</xdr:colOff>
      <xdr:row>82</xdr:row>
      <xdr:rowOff>144191</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128968</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41391</xdr:rowOff>
    </xdr:from>
    <xdr:to>
      <xdr:col>11</xdr:col>
      <xdr:colOff>31750</xdr:colOff>
      <xdr:row>81</xdr:row>
      <xdr:rowOff>46301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3928841"/>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40949</xdr:rowOff>
    </xdr:from>
    <xdr:to>
      <xdr:col>11</xdr:col>
      <xdr:colOff>82550</xdr:colOff>
      <xdr:row>82</xdr:row>
      <xdr:rowOff>142549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9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127326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8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66461</xdr:rowOff>
    </xdr:from>
    <xdr:to>
      <xdr:col>7</xdr:col>
      <xdr:colOff>31750</xdr:colOff>
      <xdr:row>82</xdr:row>
      <xdr:rowOff>168061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1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152838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21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97210</xdr:rowOff>
    </xdr:from>
    <xdr:to>
      <xdr:col>23</xdr:col>
      <xdr:colOff>184150</xdr:colOff>
      <xdr:row>82</xdr:row>
      <xdr:rowOff>27360</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18487</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0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31998</xdr:rowOff>
    </xdr:from>
    <xdr:to>
      <xdr:col>19</xdr:col>
      <xdr:colOff>184150</xdr:colOff>
      <xdr:row>81</xdr:row>
      <xdr:rowOff>133598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143775</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68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170166</xdr:rowOff>
    </xdr:from>
    <xdr:to>
      <xdr:col>15</xdr:col>
      <xdr:colOff>133350</xdr:colOff>
      <xdr:row>81</xdr:row>
      <xdr:rowOff>100316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8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110493</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65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162041</xdr:rowOff>
    </xdr:from>
    <xdr:to>
      <xdr:col>11</xdr:col>
      <xdr:colOff>82550</xdr:colOff>
      <xdr:row>81</xdr:row>
      <xdr:rowOff>92191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8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102368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64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166951</xdr:rowOff>
    </xdr:from>
    <xdr:to>
      <xdr:col>7</xdr:col>
      <xdr:colOff>31750</xdr:colOff>
      <xdr:row>81</xdr:row>
      <xdr:rowOff>97101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8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107278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65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ポイントの減少であり、類似団体内平均値との比較においても超過幅が昨年度は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ポイントであったが、令和２年度は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ポイントとなり、超過幅が減少した。　</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今後も指数の上昇要因に注意を払いながら、適切な給与水準の維持に努める。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112184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6586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138995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138995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5915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39511</xdr:rowOff>
    </xdr:from>
    <xdr:to>
      <xdr:col>68</xdr:col>
      <xdr:colOff>152400</xdr:colOff>
      <xdr:row>85</xdr:row>
      <xdr:rowOff>18345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269861"/>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160161</xdr:rowOff>
    </xdr:from>
    <xdr:to>
      <xdr:col>64</xdr:col>
      <xdr:colOff>152400</xdr:colOff>
      <xdr:row>83</xdr:row>
      <xdr:rowOff>90311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100488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令和元年度から引き続き育児休業代替職員を任用したことや、業務多忙等により任期付職員を任用したことで、前年度から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ポイント増となったが、類似団体内平均値を下回っている。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今後も人口動態や市民ニーズを注視しつつ、適正な人員配置と職場における業務改善を進めながら、適正な定員管理に努める。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109855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38076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45508</xdr:rowOff>
    </xdr:from>
    <xdr:to>
      <xdr:col>77</xdr:col>
      <xdr:colOff>44450</xdr:colOff>
      <xdr:row>60</xdr:row>
      <xdr:rowOff>93769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3250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17356</xdr:rowOff>
    </xdr:from>
    <xdr:to>
      <xdr:col>72</xdr:col>
      <xdr:colOff>203200</xdr:colOff>
      <xdr:row>60</xdr:row>
      <xdr:rowOff>45508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30435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19368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30435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59055</xdr:rowOff>
    </xdr:from>
    <xdr:to>
      <xdr:col>81</xdr:col>
      <xdr:colOff>95250</xdr:colOff>
      <xdr:row>60</xdr:row>
      <xdr:rowOff>160655</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75582</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166158</xdr:rowOff>
    </xdr:from>
    <xdr:to>
      <xdr:col>73</xdr:col>
      <xdr:colOff>44450</xdr:colOff>
      <xdr:row>60</xdr:row>
      <xdr:rowOff>96308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106485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138006</xdr:rowOff>
    </xdr:from>
    <xdr:to>
      <xdr:col>68</xdr:col>
      <xdr:colOff>203200</xdr:colOff>
      <xdr:row>60</xdr:row>
      <xdr:rowOff>68156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80345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実質公債費比率の３か年平均は、前年度に比べ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となったが、単年度ベースでは地方債元利償還金の増加により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庁舎施設整備事業に伴い発行された起債の償還が本格化することなどにより、公債費が増加する見込みとなっているため、新規事業に伴う起債発行の抑制などにより、公債費負担の増加を抑制するよう努める。</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112776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656031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39</xdr:row>
      <xdr:rowOff>47498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66278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40</xdr:row>
      <xdr:rowOff>49784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67340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41</xdr:row>
      <xdr:rowOff>13462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69077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165862</xdr:rowOff>
    </xdr:from>
    <xdr:to>
      <xdr:col>81</xdr:col>
      <xdr:colOff>95250</xdr:colOff>
      <xdr:row>38</xdr:row>
      <xdr:rowOff>96012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10939</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61976</xdr:rowOff>
    </xdr:from>
    <xdr:to>
      <xdr:col>77</xdr:col>
      <xdr:colOff>95250</xdr:colOff>
      <xdr:row>38</xdr:row>
      <xdr:rowOff>163576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2303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庁舎施設整備事業や認定こども園施設整備事業などに係る地方債の借入に伴い地方債現在高が大幅な増となったことから、将来負担額が充当可能財源等を上回ったため、平成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年度以来</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年ぶりに将来負担比率がプラス値となり、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今後は後年度の負担を少しでも軽減できるよう、新規事業の実施について精査をし、財政の健全化に努める。</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xdr:rowOff>
    </xdr:from>
    <xdr:to>
      <xdr:col>81</xdr:col>
      <xdr:colOff>95250</xdr:colOff>
      <xdr:row>14</xdr:row>
      <xdr:rowOff>104013</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95140</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3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143298</xdr:rowOff>
    </xdr:from>
    <xdr:to>
      <xdr:col>64</xdr:col>
      <xdr:colOff>152400</xdr:colOff>
      <xdr:row>14</xdr:row>
      <xdr:rowOff>73448</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3462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83625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000000"/>
              </a:solidFill>
              <a:latin typeface="ＭＳ Ｐゴシック" panose="020B0600070205080204" pitchFamily="50" charset="-128"/>
              <a:ea typeface="ＭＳ Ｐゴシック" panose="020B0600070205080204" pitchFamily="50" charset="-128"/>
            </a:rPr>
            <a:t>　人件費に係る経常収支比率は、前年度より</a:t>
          </a:r>
          <a:r>
            <a:rPr kumimoji="1" lang="en-US" altLang="ja-JP" sz="1250">
              <a:solidFill>
                <a:srgbClr val="000000"/>
              </a:solidFill>
              <a:latin typeface="ＭＳ Ｐゴシック" panose="020B0600070205080204" pitchFamily="50" charset="-128"/>
              <a:ea typeface="ＭＳ Ｐゴシック" panose="020B0600070205080204" pitchFamily="50" charset="-128"/>
            </a:rPr>
            <a:t>1.9</a:t>
          </a:r>
          <a:r>
            <a:rPr kumimoji="1" lang="ja-JP" altLang="en-US" sz="1250">
              <a:solidFill>
                <a:srgbClr val="000000"/>
              </a:solidFill>
              <a:latin typeface="ＭＳ Ｐゴシック" panose="020B0600070205080204" pitchFamily="50" charset="-128"/>
              <a:ea typeface="ＭＳ Ｐゴシック" panose="020B0600070205080204" pitchFamily="50" charset="-128"/>
            </a:rPr>
            <a:t>ポイント悪化し、類似団体内平均値を上回っている。これは、会計年度任用職員制度の開始に伴い、これまで物件費として計上していた賃金を人件費として計上するようになったことが主な要因と考えられる。</a:t>
          </a:r>
          <a:endParaRPr kumimoji="1" lang="en-US" altLang="ja-JP" sz="12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50">
              <a:solidFill>
                <a:srgbClr val="000000"/>
              </a:solidFill>
              <a:latin typeface="ＭＳ Ｐゴシック" panose="020B0600070205080204" pitchFamily="50" charset="-128"/>
              <a:ea typeface="ＭＳ Ｐゴシック" panose="020B0600070205080204" pitchFamily="50" charset="-128"/>
            </a:rPr>
            <a:t>　これまでもごみ・し尿処理、消防及び学校給食業務をそれぞれ一部事務組合で実施するなど人件費の抑制を図っているが、今後も定員適正化計画に基づく職員数の削減など、更なる人件費の削減に努める。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65278</xdr:rowOff>
    </xdr:from>
    <xdr:to>
      <xdr:col>24</xdr:col>
      <xdr:colOff>25400</xdr:colOff>
      <xdr:row>36</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6602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99568</xdr:rowOff>
    </xdr:from>
    <xdr:to>
      <xdr:col>19</xdr:col>
      <xdr:colOff>187325</xdr:colOff>
      <xdr:row>35</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288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99568</xdr:rowOff>
    </xdr:from>
    <xdr:to>
      <xdr:col>15</xdr:col>
      <xdr:colOff>98425</xdr:colOff>
      <xdr:row>35</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2886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93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14478</xdr:rowOff>
    </xdr:from>
    <xdr:to>
      <xdr:col>20</xdr:col>
      <xdr:colOff>38100</xdr:colOff>
      <xdr:row>35</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48768</xdr:rowOff>
    </xdr:from>
    <xdr:to>
      <xdr:col>15</xdr:col>
      <xdr:colOff>149225</xdr:colOff>
      <xdr:row>34</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ポイント改善したが、これは会計年度任用職員制度の開始に伴い、これまで物件費として計上していた賃金を人件費として計上するようになったことが主な要因と考えられる。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今後も引き続き、この水準を維持できるよう経費の削減に努める。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17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4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これは、生活保護費の減などが主な要因と考えられる。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ついては、少子高齢化の進展に伴い今後も増加する見込みであり、依然として類似団体内平均値を上回っていることを踏まえ、市民サービスを低下させることなく資格審査の適正化及び各種事業の見直しを行うことで、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57</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70357"/>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15422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15422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15422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61884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136072</xdr:rowOff>
    </xdr:from>
    <xdr:to>
      <xdr:col>6</xdr:col>
      <xdr:colOff>171450</xdr:colOff>
      <xdr:row>57</xdr:row>
      <xdr:rowOff>66222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50999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ポイント悪化した。これは、昨年度に引き続き後期高齢者医療事業会計や介護保険事業会計への繰出金が増となったことが主な要因と考えられる。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今後も保険料及び給付の適正化を図り、普通会計の負担を減らすことができるよう努める。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79375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94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165100</xdr:rowOff>
    </xdr:from>
    <xdr:to>
      <xdr:col>73</xdr:col>
      <xdr:colOff>180975</xdr:colOff>
      <xdr:row>58</xdr:row>
      <xdr:rowOff>3175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37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xdr:rowOff>
    </xdr:from>
    <xdr:to>
      <xdr:col>69</xdr:col>
      <xdr:colOff>92075</xdr:colOff>
      <xdr:row>58</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47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28575</xdr:rowOff>
    </xdr:from>
    <xdr:to>
      <xdr:col>82</xdr:col>
      <xdr:colOff>158750</xdr:colOff>
      <xdr:row>58</xdr:row>
      <xdr:rowOff>130175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123825</xdr:rowOff>
    </xdr:from>
    <xdr:to>
      <xdr:col>69</xdr:col>
      <xdr:colOff>142875</xdr:colOff>
      <xdr:row>58</xdr:row>
      <xdr:rowOff>53975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64152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ポイント改善したが、依然として類似団体内平均値を大きく上回っている。これは、ごみ・し尿処理、消防、学校給食事務を一部事務組合で行っており、これらの負担金を支出しているためである。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今度も、一部事務組合に対して行財政改革を促し、構成市の負担を少しでも抑制できるように努める。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39</xdr:row>
      <xdr:rowOff>5842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6512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5842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678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163576</xdr:rowOff>
    </xdr:from>
    <xdr:to>
      <xdr:col>73</xdr:col>
      <xdr:colOff>180975</xdr:colOff>
      <xdr:row>39</xdr:row>
      <xdr:rowOff>33274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678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33274</xdr:rowOff>
    </xdr:from>
    <xdr:to>
      <xdr:col>69</xdr:col>
      <xdr:colOff>92075</xdr:colOff>
      <xdr:row>39</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7198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126492</xdr:rowOff>
    </xdr:from>
    <xdr:to>
      <xdr:col>78</xdr:col>
      <xdr:colOff>120650</xdr:colOff>
      <xdr:row>39</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41419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153924</xdr:rowOff>
    </xdr:from>
    <xdr:to>
      <xdr:col>69</xdr:col>
      <xdr:colOff>142875</xdr:colOff>
      <xdr:row>39</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ポイント悪化した。これは庁舎施設整備に伴い前年度に発行した新発債の償還を開始したことや、過年度に発行した臨時財政対策債の償還が開始となったことが主な要因と考えられる。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今後も引き続き、老朽化施設の建替え等に伴う公債費の増加が見込まれるため、新規事業に伴う起債発行の抑制などにより、公債費負担の増加を抑制するよう努める。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108713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297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122428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159004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19558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000000"/>
              </a:solidFill>
              <a:latin typeface="ＭＳ Ｐゴシック" panose="020B0600070205080204" pitchFamily="50" charset="-128"/>
              <a:ea typeface="ＭＳ Ｐゴシック" panose="020B0600070205080204" pitchFamily="50" charset="-128"/>
            </a:rPr>
            <a:t>　公債費以外に係る経常収支比率は、前年度より</a:t>
          </a:r>
          <a:r>
            <a:rPr kumimoji="1" lang="en-US" altLang="ja-JP" sz="1250">
              <a:solidFill>
                <a:srgbClr val="000000"/>
              </a:solidFill>
              <a:latin typeface="ＭＳ Ｐゴシック" panose="020B0600070205080204" pitchFamily="50" charset="-128"/>
              <a:ea typeface="ＭＳ Ｐゴシック" panose="020B0600070205080204" pitchFamily="50" charset="-128"/>
            </a:rPr>
            <a:t>1.4</a:t>
          </a:r>
          <a:r>
            <a:rPr kumimoji="1" lang="ja-JP" altLang="en-US" sz="1250">
              <a:solidFill>
                <a:srgbClr val="000000"/>
              </a:solidFill>
              <a:latin typeface="ＭＳ Ｐゴシック" panose="020B0600070205080204" pitchFamily="50" charset="-128"/>
              <a:ea typeface="ＭＳ Ｐゴシック" panose="020B0600070205080204" pitchFamily="50" charset="-128"/>
            </a:rPr>
            <a:t>ポイント改善した。これは、人件費が会計年度任用職員制度の開始などにより増加したものの、扶助費において生活保護費や医療助成事業費が減となったことが主な要因と考えられる。</a:t>
          </a:r>
        </a:p>
        <a:p>
          <a:r>
            <a:rPr kumimoji="1" lang="ja-JP" altLang="en-US" sz="1250">
              <a:solidFill>
                <a:srgbClr val="000000"/>
              </a:solidFill>
              <a:latin typeface="ＭＳ Ｐゴシック" panose="020B0600070205080204" pitchFamily="50" charset="-128"/>
              <a:ea typeface="ＭＳ Ｐゴシック" panose="020B0600070205080204" pitchFamily="50" charset="-128"/>
            </a:rPr>
            <a:t>　しかし、依然として類似団体内平均値を大きく上回っている状況であることから、今後も引き続き、歳入の確保、更なる事業の見直し・精査など、財政の健全化を図り、経常収支比率の改善に努める。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120142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6006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5503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97282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5503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80</xdr:row>
      <xdr:rowOff>26415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6418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46482</xdr:rowOff>
    </xdr:from>
    <xdr:to>
      <xdr:col>69</xdr:col>
      <xdr:colOff>142875</xdr:colOff>
      <xdr:row>79</xdr:row>
      <xdr:rowOff>148082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132859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147065</xdr:rowOff>
    </xdr:from>
    <xdr:to>
      <xdr:col>65</xdr:col>
      <xdr:colOff>53975</xdr:colOff>
      <xdr:row>80</xdr:row>
      <xdr:rowOff>77215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61992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79772</xdr:rowOff>
    </xdr:from>
    <xdr:to>
      <xdr:col>29</xdr:col>
      <xdr:colOff>127000</xdr:colOff>
      <xdr:row>17</xdr:row>
      <xdr:rowOff>2816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70597"/>
          <a:ext cx="647700" cy="94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2816</xdr:rowOff>
    </xdr:from>
    <xdr:to>
      <xdr:col>26</xdr:col>
      <xdr:colOff>50800</xdr:colOff>
      <xdr:row>17</xdr:row>
      <xdr:rowOff>53451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5091"/>
          <a:ext cx="698500" cy="50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53451</xdr:rowOff>
    </xdr:from>
    <xdr:to>
      <xdr:col>22</xdr:col>
      <xdr:colOff>114300</xdr:colOff>
      <xdr:row>17</xdr:row>
      <xdr:rowOff>78972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5726"/>
          <a:ext cx="698500" cy="25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73371</xdr:rowOff>
    </xdr:from>
    <xdr:to>
      <xdr:col>18</xdr:col>
      <xdr:colOff>177800</xdr:colOff>
      <xdr:row>17</xdr:row>
      <xdr:rowOff>78972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35646"/>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28972</xdr:rowOff>
    </xdr:from>
    <xdr:to>
      <xdr:col>29</xdr:col>
      <xdr:colOff>177800</xdr:colOff>
      <xdr:row>16</xdr:row>
      <xdr:rowOff>130572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45499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6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123466</xdr:rowOff>
    </xdr:from>
    <xdr:to>
      <xdr:col>26</xdr:col>
      <xdr:colOff>101600</xdr:colOff>
      <xdr:row>17</xdr:row>
      <xdr:rowOff>53616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63793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8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2651</xdr:rowOff>
    </xdr:from>
    <xdr:to>
      <xdr:col>22</xdr:col>
      <xdr:colOff>165100</xdr:colOff>
      <xdr:row>17</xdr:row>
      <xdr:rowOff>104251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114428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28172</xdr:rowOff>
    </xdr:from>
    <xdr:to>
      <xdr:col>19</xdr:col>
      <xdr:colOff>38100</xdr:colOff>
      <xdr:row>17</xdr:row>
      <xdr:rowOff>129772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139949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22571</xdr:rowOff>
    </xdr:from>
    <xdr:to>
      <xdr:col>15</xdr:col>
      <xdr:colOff>101600</xdr:colOff>
      <xdr:row>17</xdr:row>
      <xdr:rowOff>124171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134348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210248</xdr:rowOff>
    </xdr:from>
    <xdr:to>
      <xdr:col>29</xdr:col>
      <xdr:colOff>127000</xdr:colOff>
      <xdr:row>37</xdr:row>
      <xdr:rowOff>226822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34948"/>
          <a:ext cx="6477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179083</xdr:rowOff>
    </xdr:from>
    <xdr:to>
      <xdr:col>26</xdr:col>
      <xdr:colOff>50800</xdr:colOff>
      <xdr:row>37</xdr:row>
      <xdr:rowOff>226822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03783"/>
          <a:ext cx="698500" cy="4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72060</xdr:rowOff>
    </xdr:from>
    <xdr:to>
      <xdr:col>22</xdr:col>
      <xdr:colOff>114300</xdr:colOff>
      <xdr:row>37</xdr:row>
      <xdr:rowOff>179083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96760"/>
          <a:ext cx="698500" cy="10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12395</xdr:rowOff>
    </xdr:from>
    <xdr:to>
      <xdr:col>18</xdr:col>
      <xdr:colOff>177800</xdr:colOff>
      <xdr:row>37</xdr:row>
      <xdr:rowOff>72060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37095"/>
          <a:ext cx="698500" cy="5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159448</xdr:rowOff>
    </xdr:from>
    <xdr:to>
      <xdr:col>29</xdr:col>
      <xdr:colOff>177800</xdr:colOff>
      <xdr:row>37</xdr:row>
      <xdr:rowOff>261048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8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131525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176022</xdr:rowOff>
    </xdr:from>
    <xdr:to>
      <xdr:col>26</xdr:col>
      <xdr:colOff>101600</xdr:colOff>
      <xdr:row>37</xdr:row>
      <xdr:rowOff>277622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0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262399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87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128283</xdr:rowOff>
    </xdr:from>
    <xdr:to>
      <xdr:col>22</xdr:col>
      <xdr:colOff>165100</xdr:colOff>
      <xdr:row>37</xdr:row>
      <xdr:rowOff>229883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5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214660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3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21260</xdr:rowOff>
    </xdr:from>
    <xdr:to>
      <xdr:col>19</xdr:col>
      <xdr:colOff>38100</xdr:colOff>
      <xdr:row>37</xdr:row>
      <xdr:rowOff>122860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4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107637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133045</xdr:rowOff>
    </xdr:from>
    <xdr:to>
      <xdr:col>15</xdr:col>
      <xdr:colOff>101600</xdr:colOff>
      <xdr:row>37</xdr:row>
      <xdr:rowOff>63195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8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47972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7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92227</xdr:rowOff>
    </xdr:from>
    <xdr:to>
      <xdr:col>24</xdr:col>
      <xdr:colOff>63500</xdr:colOff>
      <xdr:row>37</xdr:row>
      <xdr:rowOff>48851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4427"/>
          <a:ext cx="838200" cy="1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48851</xdr:rowOff>
    </xdr:from>
    <xdr:to>
      <xdr:col>19</xdr:col>
      <xdr:colOff>177800</xdr:colOff>
      <xdr:row>37</xdr:row>
      <xdr:rowOff>120517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2501"/>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53099</xdr:rowOff>
    </xdr:from>
    <xdr:to>
      <xdr:col>15</xdr:col>
      <xdr:colOff>50800</xdr:colOff>
      <xdr:row>37</xdr:row>
      <xdr:rowOff>120517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6749"/>
          <a:ext cx="8890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53099</xdr:rowOff>
    </xdr:from>
    <xdr:to>
      <xdr:col>10</xdr:col>
      <xdr:colOff>114300</xdr:colOff>
      <xdr:row>37</xdr:row>
      <xdr:rowOff>61671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6749"/>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41427</xdr:rowOff>
    </xdr:from>
    <xdr:to>
      <xdr:col>24</xdr:col>
      <xdr:colOff>114300</xdr:colOff>
      <xdr:row>36</xdr:row>
      <xdr:rowOff>143027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19854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169501</xdr:rowOff>
    </xdr:from>
    <xdr:to>
      <xdr:col>20</xdr:col>
      <xdr:colOff>38100</xdr:colOff>
      <xdr:row>37</xdr:row>
      <xdr:rowOff>99651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90778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69717</xdr:rowOff>
    </xdr:from>
    <xdr:to>
      <xdr:col>15</xdr:col>
      <xdr:colOff>101600</xdr:colOff>
      <xdr:row>37</xdr:row>
      <xdr:rowOff>171317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162444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2299</xdr:rowOff>
    </xdr:from>
    <xdr:to>
      <xdr:col>10</xdr:col>
      <xdr:colOff>165100</xdr:colOff>
      <xdr:row>37</xdr:row>
      <xdr:rowOff>103899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95026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10871</xdr:rowOff>
    </xdr:from>
    <xdr:to>
      <xdr:col>6</xdr:col>
      <xdr:colOff>38100</xdr:colOff>
      <xdr:row>37</xdr:row>
      <xdr:rowOff>112471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103598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137597</xdr:rowOff>
    </xdr:from>
    <xdr:to>
      <xdr:col>24</xdr:col>
      <xdr:colOff>62865</xdr:colOff>
      <xdr:row>57</xdr:row>
      <xdr:rowOff>98560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0097"/>
          <a:ext cx="1270" cy="116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102387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98560</xdr:rowOff>
    </xdr:from>
    <xdr:to>
      <xdr:col>24</xdr:col>
      <xdr:colOff>152400</xdr:colOff>
      <xdr:row>57</xdr:row>
      <xdr:rowOff>98560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84274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8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137597</xdr:rowOff>
    </xdr:from>
    <xdr:to>
      <xdr:col>24</xdr:col>
      <xdr:colOff>152400</xdr:colOff>
      <xdr:row>50</xdr:row>
      <xdr:rowOff>137597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69611</xdr:rowOff>
    </xdr:from>
    <xdr:to>
      <xdr:col>24</xdr:col>
      <xdr:colOff>63500</xdr:colOff>
      <xdr:row>57</xdr:row>
      <xdr:rowOff>90818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42261"/>
          <a:ext cx="8382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28879</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58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6002</xdr:rowOff>
    </xdr:from>
    <xdr:to>
      <xdr:col>24</xdr:col>
      <xdr:colOff>114300</xdr:colOff>
      <xdr:row>56</xdr:row>
      <xdr:rowOff>107602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0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90818</xdr:rowOff>
    </xdr:from>
    <xdr:to>
      <xdr:col>19</xdr:col>
      <xdr:colOff>177800</xdr:colOff>
      <xdr:row>57</xdr:row>
      <xdr:rowOff>115484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63468"/>
          <a:ext cx="889000" cy="2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16335</xdr:rowOff>
    </xdr:from>
    <xdr:to>
      <xdr:col>20</xdr:col>
      <xdr:colOff>38100</xdr:colOff>
      <xdr:row>56</xdr:row>
      <xdr:rowOff>117935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1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134462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39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115484</xdr:rowOff>
    </xdr:from>
    <xdr:to>
      <xdr:col>15</xdr:col>
      <xdr:colOff>50800</xdr:colOff>
      <xdr:row>57</xdr:row>
      <xdr:rowOff>120855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8134"/>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37823</xdr:rowOff>
    </xdr:from>
    <xdr:to>
      <xdr:col>15</xdr:col>
      <xdr:colOff>101600</xdr:colOff>
      <xdr:row>56</xdr:row>
      <xdr:rowOff>139423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155950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1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116223</xdr:rowOff>
    </xdr:from>
    <xdr:to>
      <xdr:col>10</xdr:col>
      <xdr:colOff>114300</xdr:colOff>
      <xdr:row>57</xdr:row>
      <xdr:rowOff>120855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88873"/>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39324</xdr:rowOff>
    </xdr:from>
    <xdr:to>
      <xdr:col>10</xdr:col>
      <xdr:colOff>165100</xdr:colOff>
      <xdr:row>56</xdr:row>
      <xdr:rowOff>140924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157451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166837</xdr:rowOff>
    </xdr:from>
    <xdr:to>
      <xdr:col>6</xdr:col>
      <xdr:colOff>38100</xdr:colOff>
      <xdr:row>56</xdr:row>
      <xdr:rowOff>96987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113514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18811</xdr:rowOff>
    </xdr:from>
    <xdr:to>
      <xdr:col>24</xdr:col>
      <xdr:colOff>114300</xdr:colOff>
      <xdr:row>57</xdr:row>
      <xdr:rowOff>120411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105188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40018</xdr:rowOff>
    </xdr:from>
    <xdr:to>
      <xdr:col>20</xdr:col>
      <xdr:colOff>38100</xdr:colOff>
      <xdr:row>57</xdr:row>
      <xdr:rowOff>141618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132745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0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64684</xdr:rowOff>
    </xdr:from>
    <xdr:to>
      <xdr:col>15</xdr:col>
      <xdr:colOff>101600</xdr:colOff>
      <xdr:row>57</xdr:row>
      <xdr:rowOff>166284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157411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70055</xdr:rowOff>
    </xdr:from>
    <xdr:to>
      <xdr:col>10</xdr:col>
      <xdr:colOff>165100</xdr:colOff>
      <xdr:row>58</xdr:row>
      <xdr:rowOff>205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162782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3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65423</xdr:rowOff>
    </xdr:from>
    <xdr:to>
      <xdr:col>6</xdr:col>
      <xdr:colOff>38100</xdr:colOff>
      <xdr:row>57</xdr:row>
      <xdr:rowOff>167023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158150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113640</xdr:rowOff>
    </xdr:from>
    <xdr:to>
      <xdr:col>24</xdr:col>
      <xdr:colOff>63500</xdr:colOff>
      <xdr:row>77</xdr:row>
      <xdr:rowOff>117411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15290"/>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117411</xdr:rowOff>
    </xdr:from>
    <xdr:to>
      <xdr:col>19</xdr:col>
      <xdr:colOff>177800</xdr:colOff>
      <xdr:row>77</xdr:row>
      <xdr:rowOff>131414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19061"/>
          <a:ext cx="8890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126785</xdr:rowOff>
    </xdr:from>
    <xdr:to>
      <xdr:col>15</xdr:col>
      <xdr:colOff>50800</xdr:colOff>
      <xdr:row>77</xdr:row>
      <xdr:rowOff>131414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28435"/>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119011</xdr:rowOff>
    </xdr:from>
    <xdr:to>
      <xdr:col>10</xdr:col>
      <xdr:colOff>114300</xdr:colOff>
      <xdr:row>77</xdr:row>
      <xdr:rowOff>126785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20661"/>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62840</xdr:rowOff>
    </xdr:from>
    <xdr:to>
      <xdr:col>24</xdr:col>
      <xdr:colOff>114300</xdr:colOff>
      <xdr:row>77</xdr:row>
      <xdr:rowOff>164440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149217</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7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66611</xdr:rowOff>
    </xdr:from>
    <xdr:to>
      <xdr:col>20</xdr:col>
      <xdr:colOff>38100</xdr:colOff>
      <xdr:row>77</xdr:row>
      <xdr:rowOff>168211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159338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80614</xdr:rowOff>
    </xdr:from>
    <xdr:to>
      <xdr:col>15</xdr:col>
      <xdr:colOff>101600</xdr:colOff>
      <xdr:row>78</xdr:row>
      <xdr:rowOff>10764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1891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75985</xdr:rowOff>
    </xdr:from>
    <xdr:to>
      <xdr:col>10</xdr:col>
      <xdr:colOff>165100</xdr:colOff>
      <xdr:row>78</xdr:row>
      <xdr:rowOff>6135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168712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68211</xdr:rowOff>
    </xdr:from>
    <xdr:to>
      <xdr:col>6</xdr:col>
      <xdr:colOff>38100</xdr:colOff>
      <xdr:row>77</xdr:row>
      <xdr:rowOff>169811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160938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36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58305</xdr:rowOff>
    </xdr:from>
    <xdr:to>
      <xdr:col>24</xdr:col>
      <xdr:colOff>63500</xdr:colOff>
      <xdr:row>96</xdr:row>
      <xdr:rowOff>79273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17505"/>
          <a:ext cx="8382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79273</xdr:rowOff>
    </xdr:from>
    <xdr:to>
      <xdr:col>19</xdr:col>
      <xdr:colOff>177800</xdr:colOff>
      <xdr:row>96</xdr:row>
      <xdr:rowOff>106159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38473"/>
          <a:ext cx="889000" cy="2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104457</xdr:rowOff>
    </xdr:from>
    <xdr:to>
      <xdr:col>15</xdr:col>
      <xdr:colOff>50800</xdr:colOff>
      <xdr:row>96</xdr:row>
      <xdr:rowOff>106159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63657"/>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104457</xdr:rowOff>
    </xdr:from>
    <xdr:to>
      <xdr:col>10</xdr:col>
      <xdr:colOff>114300</xdr:colOff>
      <xdr:row>96</xdr:row>
      <xdr:rowOff>109716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63657"/>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7505</xdr:rowOff>
    </xdr:from>
    <xdr:to>
      <xdr:col>24</xdr:col>
      <xdr:colOff>114300</xdr:colOff>
      <xdr:row>96</xdr:row>
      <xdr:rowOff>109105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30382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28473</xdr:rowOff>
    </xdr:from>
    <xdr:to>
      <xdr:col>20</xdr:col>
      <xdr:colOff>38100</xdr:colOff>
      <xdr:row>96</xdr:row>
      <xdr:rowOff>130073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2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55359</xdr:rowOff>
    </xdr:from>
    <xdr:to>
      <xdr:col>15</xdr:col>
      <xdr:colOff>101600</xdr:colOff>
      <xdr:row>96</xdr:row>
      <xdr:rowOff>156959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8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53657</xdr:rowOff>
    </xdr:from>
    <xdr:to>
      <xdr:col>10</xdr:col>
      <xdr:colOff>165100</xdr:colOff>
      <xdr:row>96</xdr:row>
      <xdr:rowOff>155257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58916</xdr:rowOff>
    </xdr:from>
    <xdr:to>
      <xdr:col>6</xdr:col>
      <xdr:colOff>38100</xdr:colOff>
      <xdr:row>96</xdr:row>
      <xdr:rowOff>160516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82043</xdr:rowOff>
    </xdr:from>
    <xdr:to>
      <xdr:col>55</xdr:col>
      <xdr:colOff>0</xdr:colOff>
      <xdr:row>37</xdr:row>
      <xdr:rowOff>46225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11343"/>
          <a:ext cx="838200" cy="47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46225</xdr:rowOff>
    </xdr:from>
    <xdr:to>
      <xdr:col>50</xdr:col>
      <xdr:colOff>114300</xdr:colOff>
      <xdr:row>37</xdr:row>
      <xdr:rowOff>60810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389875"/>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60810</xdr:rowOff>
    </xdr:from>
    <xdr:to>
      <xdr:col>45</xdr:col>
      <xdr:colOff>177800</xdr:colOff>
      <xdr:row>37</xdr:row>
      <xdr:rowOff>61263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04460"/>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58670</xdr:rowOff>
    </xdr:from>
    <xdr:to>
      <xdr:col>41</xdr:col>
      <xdr:colOff>50800</xdr:colOff>
      <xdr:row>37</xdr:row>
      <xdr:rowOff>61263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02320"/>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31243</xdr:rowOff>
    </xdr:from>
    <xdr:to>
      <xdr:col>55</xdr:col>
      <xdr:colOff>50800</xdr:colOff>
      <xdr:row>34</xdr:row>
      <xdr:rowOff>132843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54120</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1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166875</xdr:rowOff>
    </xdr:from>
    <xdr:to>
      <xdr:col>50</xdr:col>
      <xdr:colOff>165100</xdr:colOff>
      <xdr:row>37</xdr:row>
      <xdr:rowOff>97025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3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113552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1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10010</xdr:rowOff>
    </xdr:from>
    <xdr:to>
      <xdr:col>46</xdr:col>
      <xdr:colOff>38100</xdr:colOff>
      <xdr:row>37</xdr:row>
      <xdr:rowOff>111610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128137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10463</xdr:rowOff>
    </xdr:from>
    <xdr:to>
      <xdr:col>41</xdr:col>
      <xdr:colOff>101600</xdr:colOff>
      <xdr:row>37</xdr:row>
      <xdr:rowOff>112063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128590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2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7870</xdr:rowOff>
    </xdr:from>
    <xdr:to>
      <xdr:col>36</xdr:col>
      <xdr:colOff>165100</xdr:colOff>
      <xdr:row>37</xdr:row>
      <xdr:rowOff>109470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125997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45360</xdr:rowOff>
    </xdr:from>
    <xdr:to>
      <xdr:col>55</xdr:col>
      <xdr:colOff>0</xdr:colOff>
      <xdr:row>59</xdr:row>
      <xdr:rowOff>1570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89460"/>
          <a:ext cx="838200" cy="1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1570</xdr:rowOff>
    </xdr:from>
    <xdr:to>
      <xdr:col>50</xdr:col>
      <xdr:colOff>114300</xdr:colOff>
      <xdr:row>59</xdr:row>
      <xdr:rowOff>15253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17120"/>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15253</xdr:rowOff>
    </xdr:from>
    <xdr:to>
      <xdr:col>45</xdr:col>
      <xdr:colOff>177800</xdr:colOff>
      <xdr:row>59</xdr:row>
      <xdr:rowOff>61992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130803"/>
          <a:ext cx="889000" cy="4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55807</xdr:rowOff>
    </xdr:from>
    <xdr:to>
      <xdr:col>41</xdr:col>
      <xdr:colOff>50800</xdr:colOff>
      <xdr:row>59</xdr:row>
      <xdr:rowOff>61992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171357"/>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166010</xdr:rowOff>
    </xdr:from>
    <xdr:to>
      <xdr:col>55</xdr:col>
      <xdr:colOff>50800</xdr:colOff>
      <xdr:row>58</xdr:row>
      <xdr:rowOff>96160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17437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122220</xdr:rowOff>
    </xdr:from>
    <xdr:to>
      <xdr:col>50</xdr:col>
      <xdr:colOff>165100</xdr:colOff>
      <xdr:row>59</xdr:row>
      <xdr:rowOff>52370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43497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135903</xdr:rowOff>
    </xdr:from>
    <xdr:to>
      <xdr:col>46</xdr:col>
      <xdr:colOff>38100</xdr:colOff>
      <xdr:row>59</xdr:row>
      <xdr:rowOff>66053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57180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7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11192</xdr:rowOff>
    </xdr:from>
    <xdr:to>
      <xdr:col>41</xdr:col>
      <xdr:colOff>101600</xdr:colOff>
      <xdr:row>59</xdr:row>
      <xdr:rowOff>112792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1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103919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21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5007</xdr:rowOff>
    </xdr:from>
    <xdr:to>
      <xdr:col>36</xdr:col>
      <xdr:colOff>165100</xdr:colOff>
      <xdr:row>59</xdr:row>
      <xdr:rowOff>106607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1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97734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2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138832</xdr:rowOff>
    </xdr:from>
    <xdr:to>
      <xdr:col>55</xdr:col>
      <xdr:colOff>0</xdr:colOff>
      <xdr:row>78</xdr:row>
      <xdr:rowOff>139261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11932"/>
          <a:ext cx="8382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121704</xdr:rowOff>
    </xdr:from>
    <xdr:to>
      <xdr:col>50</xdr:col>
      <xdr:colOff>114300</xdr:colOff>
      <xdr:row>78</xdr:row>
      <xdr:rowOff>139261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4804"/>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121704</xdr:rowOff>
    </xdr:from>
    <xdr:to>
      <xdr:col>45</xdr:col>
      <xdr:colOff>177800</xdr:colOff>
      <xdr:row>78</xdr:row>
      <xdr:rowOff>136289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4804"/>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136289</xdr:rowOff>
    </xdr:from>
    <xdr:to>
      <xdr:col>41</xdr:col>
      <xdr:colOff>50800</xdr:colOff>
      <xdr:row>78</xdr:row>
      <xdr:rowOff>137291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9389"/>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88032</xdr:rowOff>
    </xdr:from>
    <xdr:to>
      <xdr:col>55</xdr:col>
      <xdr:colOff>50800</xdr:colOff>
      <xdr:row>79</xdr:row>
      <xdr:rowOff>18182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2959</xdr:rowOff>
    </xdr:from>
    <xdr:ext cx="378565"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7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88461</xdr:rowOff>
    </xdr:from>
    <xdr:to>
      <xdr:col>50</xdr:col>
      <xdr:colOff>165100</xdr:colOff>
      <xdr:row>79</xdr:row>
      <xdr:rowOff>18611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9738</xdr:rowOff>
    </xdr:from>
    <xdr:ext cx="313932"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82333" y="13554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70904</xdr:rowOff>
    </xdr:from>
    <xdr:to>
      <xdr:col>46</xdr:col>
      <xdr:colOff>38100</xdr:colOff>
      <xdr:row>79</xdr:row>
      <xdr:rowOff>1054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163631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85489</xdr:rowOff>
    </xdr:from>
    <xdr:to>
      <xdr:col>41</xdr:col>
      <xdr:colOff>101600</xdr:colOff>
      <xdr:row>79</xdr:row>
      <xdr:rowOff>15639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6766</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551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86491</xdr:rowOff>
    </xdr:from>
    <xdr:to>
      <xdr:col>36</xdr:col>
      <xdr:colOff>165100</xdr:colOff>
      <xdr:row>79</xdr:row>
      <xdr:rowOff>16641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7768</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3017" y="1355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57851</xdr:rowOff>
    </xdr:from>
    <xdr:to>
      <xdr:col>55</xdr:col>
      <xdr:colOff>0</xdr:colOff>
      <xdr:row>97</xdr:row>
      <xdr:rowOff>169799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345601"/>
          <a:ext cx="838200" cy="4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169799</xdr:rowOff>
    </xdr:from>
    <xdr:to>
      <xdr:col>50</xdr:col>
      <xdr:colOff>114300</xdr:colOff>
      <xdr:row>98</xdr:row>
      <xdr:rowOff>145100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00449"/>
          <a:ext cx="889000" cy="1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145100</xdr:rowOff>
    </xdr:from>
    <xdr:to>
      <xdr:col>45</xdr:col>
      <xdr:colOff>177800</xdr:colOff>
      <xdr:row>98</xdr:row>
      <xdr:rowOff>165336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47200"/>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165336</xdr:rowOff>
    </xdr:from>
    <xdr:to>
      <xdr:col>41</xdr:col>
      <xdr:colOff>50800</xdr:colOff>
      <xdr:row>98</xdr:row>
      <xdr:rowOff>166990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67436"/>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7051</xdr:rowOff>
    </xdr:from>
    <xdr:to>
      <xdr:col>55</xdr:col>
      <xdr:colOff>50800</xdr:colOff>
      <xdr:row>95</xdr:row>
      <xdr:rowOff>108651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2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29928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14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118999</xdr:rowOff>
    </xdr:from>
    <xdr:to>
      <xdr:col>50</xdr:col>
      <xdr:colOff>165100</xdr:colOff>
      <xdr:row>98</xdr:row>
      <xdr:rowOff>49149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40276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94300</xdr:rowOff>
    </xdr:from>
    <xdr:to>
      <xdr:col>46</xdr:col>
      <xdr:colOff>38100</xdr:colOff>
      <xdr:row>99</xdr:row>
      <xdr:rowOff>24450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15577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8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114536</xdr:rowOff>
    </xdr:from>
    <xdr:to>
      <xdr:col>41</xdr:col>
      <xdr:colOff>101600</xdr:colOff>
      <xdr:row>99</xdr:row>
      <xdr:rowOff>44686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35813</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0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116190</xdr:rowOff>
    </xdr:from>
    <xdr:to>
      <xdr:col>36</xdr:col>
      <xdr:colOff>165100</xdr:colOff>
      <xdr:row>99</xdr:row>
      <xdr:rowOff>46340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37467</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01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33675</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20225"/>
          <a:ext cx="8382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30528</xdr:rowOff>
    </xdr:from>
    <xdr:to>
      <xdr:col>81</xdr:col>
      <xdr:colOff>50800</xdr:colOff>
      <xdr:row>39</xdr:row>
      <xdr:rowOff>33675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17078"/>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30528</xdr:rowOff>
    </xdr:from>
    <xdr:to>
      <xdr:col>76</xdr:col>
      <xdr:colOff>114300</xdr:colOff>
      <xdr:row>39</xdr:row>
      <xdr:rowOff>39429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17078"/>
          <a:ext cx="8890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39429</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25979"/>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154325</xdr:rowOff>
    </xdr:from>
    <xdr:to>
      <xdr:col>81</xdr:col>
      <xdr:colOff>101600</xdr:colOff>
      <xdr:row>39</xdr:row>
      <xdr:rowOff>84475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75602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6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151178</xdr:rowOff>
    </xdr:from>
    <xdr:to>
      <xdr:col>76</xdr:col>
      <xdr:colOff>165100</xdr:colOff>
      <xdr:row>39</xdr:row>
      <xdr:rowOff>81328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72455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5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160079</xdr:rowOff>
    </xdr:from>
    <xdr:to>
      <xdr:col>72</xdr:col>
      <xdr:colOff>38100</xdr:colOff>
      <xdr:row>39</xdr:row>
      <xdr:rowOff>90229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81356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6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32886</xdr:rowOff>
    </xdr:from>
    <xdr:to>
      <xdr:col>85</xdr:col>
      <xdr:colOff>127000</xdr:colOff>
      <xdr:row>76</xdr:row>
      <xdr:rowOff>50127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63086"/>
          <a:ext cx="8382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31992</xdr:rowOff>
    </xdr:from>
    <xdr:to>
      <xdr:col>81</xdr:col>
      <xdr:colOff>50800</xdr:colOff>
      <xdr:row>76</xdr:row>
      <xdr:rowOff>50127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062192"/>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9627</xdr:rowOff>
    </xdr:from>
    <xdr:to>
      <xdr:col>76</xdr:col>
      <xdr:colOff>114300</xdr:colOff>
      <xdr:row>76</xdr:row>
      <xdr:rowOff>31992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39827"/>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170828</xdr:rowOff>
    </xdr:from>
    <xdr:to>
      <xdr:col>71</xdr:col>
      <xdr:colOff>177800</xdr:colOff>
      <xdr:row>76</xdr:row>
      <xdr:rowOff>9627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29578"/>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153536</xdr:rowOff>
    </xdr:from>
    <xdr:to>
      <xdr:col>85</xdr:col>
      <xdr:colOff>177800</xdr:colOff>
      <xdr:row>76</xdr:row>
      <xdr:rowOff>83686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131963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170777</xdr:rowOff>
    </xdr:from>
    <xdr:to>
      <xdr:col>81</xdr:col>
      <xdr:colOff>101600</xdr:colOff>
      <xdr:row>76</xdr:row>
      <xdr:rowOff>100927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92054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2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152642</xdr:rowOff>
    </xdr:from>
    <xdr:to>
      <xdr:col>76</xdr:col>
      <xdr:colOff>165100</xdr:colOff>
      <xdr:row>76</xdr:row>
      <xdr:rowOff>82792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73919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130277</xdr:rowOff>
    </xdr:from>
    <xdr:to>
      <xdr:col>72</xdr:col>
      <xdr:colOff>38100</xdr:colOff>
      <xdr:row>76</xdr:row>
      <xdr:rowOff>60427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51554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0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120028</xdr:rowOff>
    </xdr:from>
    <xdr:to>
      <xdr:col>67</xdr:col>
      <xdr:colOff>101600</xdr:colOff>
      <xdr:row>76</xdr:row>
      <xdr:rowOff>50177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78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41305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07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127609</xdr:rowOff>
    </xdr:from>
    <xdr:to>
      <xdr:col>85</xdr:col>
      <xdr:colOff>127000</xdr:colOff>
      <xdr:row>99</xdr:row>
      <xdr:rowOff>279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29709"/>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127609</xdr:rowOff>
    </xdr:from>
    <xdr:to>
      <xdr:col>81</xdr:col>
      <xdr:colOff>50800</xdr:colOff>
      <xdr:row>99</xdr:row>
      <xdr:rowOff>33832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9709"/>
          <a:ext cx="889000" cy="7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33832</xdr:rowOff>
    </xdr:from>
    <xdr:to>
      <xdr:col>76</xdr:col>
      <xdr:colOff>114300</xdr:colOff>
      <xdr:row>99</xdr:row>
      <xdr:rowOff>34798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07382"/>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20562</xdr:rowOff>
    </xdr:from>
    <xdr:to>
      <xdr:col>71</xdr:col>
      <xdr:colOff>177800</xdr:colOff>
      <xdr:row>99</xdr:row>
      <xdr:rowOff>34798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94112"/>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120929</xdr:rowOff>
    </xdr:from>
    <xdr:to>
      <xdr:col>85</xdr:col>
      <xdr:colOff>177800</xdr:colOff>
      <xdr:row>99</xdr:row>
      <xdr:rowOff>51079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35856</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3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76809</xdr:rowOff>
    </xdr:from>
    <xdr:to>
      <xdr:col>81</xdr:col>
      <xdr:colOff>101600</xdr:colOff>
      <xdr:row>99</xdr:row>
      <xdr:rowOff>6959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169536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7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154482</xdr:rowOff>
    </xdr:from>
    <xdr:to>
      <xdr:col>76</xdr:col>
      <xdr:colOff>165100</xdr:colOff>
      <xdr:row>99</xdr:row>
      <xdr:rowOff>84632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75759</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3017" y="1704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155448</xdr:rowOff>
    </xdr:from>
    <xdr:to>
      <xdr:col>72</xdr:col>
      <xdr:colOff>38100</xdr:colOff>
      <xdr:row>99</xdr:row>
      <xdr:rowOff>85598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76725</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705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141212</xdr:rowOff>
    </xdr:from>
    <xdr:to>
      <xdr:col>67</xdr:col>
      <xdr:colOff>101600</xdr:colOff>
      <xdr:row>99</xdr:row>
      <xdr:rowOff>71362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62489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38888</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53988"/>
          <a:ext cx="838200" cy="17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38888</xdr:rowOff>
    </xdr:from>
    <xdr:to>
      <xdr:col>111</xdr:col>
      <xdr:colOff>177800</xdr:colOff>
      <xdr:row>38</xdr:row>
      <xdr:rowOff>95352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553988"/>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95352</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610452"/>
          <a:ext cx="889000" cy="1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159538</xdr:rowOff>
    </xdr:from>
    <xdr:to>
      <xdr:col>112</xdr:col>
      <xdr:colOff>38100</xdr:colOff>
      <xdr:row>38</xdr:row>
      <xdr:rowOff>89688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106215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44552</xdr:rowOff>
    </xdr:from>
    <xdr:to>
      <xdr:col>107</xdr:col>
      <xdr:colOff>101600</xdr:colOff>
      <xdr:row>38</xdr:row>
      <xdr:rowOff>146152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162679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116345</xdr:rowOff>
    </xdr:from>
    <xdr:to>
      <xdr:col>116</xdr:col>
      <xdr:colOff>63500</xdr:colOff>
      <xdr:row>57</xdr:row>
      <xdr:rowOff>146824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888995"/>
          <a:ext cx="8382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102019</xdr:rowOff>
    </xdr:from>
    <xdr:to>
      <xdr:col>111</xdr:col>
      <xdr:colOff>177800</xdr:colOff>
      <xdr:row>57</xdr:row>
      <xdr:rowOff>116345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703219"/>
          <a:ext cx="889000" cy="1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100038</xdr:rowOff>
    </xdr:from>
    <xdr:to>
      <xdr:col>107</xdr:col>
      <xdr:colOff>50800</xdr:colOff>
      <xdr:row>56</xdr:row>
      <xdr:rowOff>102019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70123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100038</xdr:rowOff>
    </xdr:from>
    <xdr:to>
      <xdr:col>102</xdr:col>
      <xdr:colOff>114300</xdr:colOff>
      <xdr:row>57</xdr:row>
      <xdr:rowOff>34316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701238"/>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96024</xdr:rowOff>
    </xdr:from>
    <xdr:to>
      <xdr:col>116</xdr:col>
      <xdr:colOff>114300</xdr:colOff>
      <xdr:row>58</xdr:row>
      <xdr:rowOff>26174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118901</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2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65545</xdr:rowOff>
    </xdr:from>
    <xdr:to>
      <xdr:col>112</xdr:col>
      <xdr:colOff>38100</xdr:colOff>
      <xdr:row>57</xdr:row>
      <xdr:rowOff>167145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51219</xdr:rowOff>
    </xdr:from>
    <xdr:to>
      <xdr:col>107</xdr:col>
      <xdr:colOff>101600</xdr:colOff>
      <xdr:row>56</xdr:row>
      <xdr:rowOff>152819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6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169346</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4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49238</xdr:rowOff>
    </xdr:from>
    <xdr:to>
      <xdr:col>102</xdr:col>
      <xdr:colOff>165100</xdr:colOff>
      <xdr:row>56</xdr:row>
      <xdr:rowOff>150838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167365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4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154966</xdr:rowOff>
    </xdr:from>
    <xdr:to>
      <xdr:col>98</xdr:col>
      <xdr:colOff>38100</xdr:colOff>
      <xdr:row>57</xdr:row>
      <xdr:rowOff>85116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7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101643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92870</xdr:rowOff>
    </xdr:from>
    <xdr:to>
      <xdr:col>116</xdr:col>
      <xdr:colOff>63500</xdr:colOff>
      <xdr:row>73</xdr:row>
      <xdr:rowOff>156943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08720"/>
          <a:ext cx="8382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156943</xdr:rowOff>
    </xdr:from>
    <xdr:to>
      <xdr:col>111</xdr:col>
      <xdr:colOff>177800</xdr:colOff>
      <xdr:row>74</xdr:row>
      <xdr:rowOff>9300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672793"/>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9300</xdr:rowOff>
    </xdr:from>
    <xdr:to>
      <xdr:col>107</xdr:col>
      <xdr:colOff>50800</xdr:colOff>
      <xdr:row>74</xdr:row>
      <xdr:rowOff>25367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696600"/>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25367</xdr:rowOff>
    </xdr:from>
    <xdr:to>
      <xdr:col>102</xdr:col>
      <xdr:colOff>114300</xdr:colOff>
      <xdr:row>74</xdr:row>
      <xdr:rowOff>61519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712667"/>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42070</xdr:rowOff>
    </xdr:from>
    <xdr:to>
      <xdr:col>116</xdr:col>
      <xdr:colOff>114300</xdr:colOff>
      <xdr:row>73</xdr:row>
      <xdr:rowOff>143670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64947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106143</xdr:rowOff>
    </xdr:from>
    <xdr:to>
      <xdr:col>112</xdr:col>
      <xdr:colOff>38100</xdr:colOff>
      <xdr:row>74</xdr:row>
      <xdr:rowOff>36293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27420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1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129950</xdr:rowOff>
    </xdr:from>
    <xdr:to>
      <xdr:col>107</xdr:col>
      <xdr:colOff>101600</xdr:colOff>
      <xdr:row>74</xdr:row>
      <xdr:rowOff>60100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51227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3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146017</xdr:rowOff>
    </xdr:from>
    <xdr:to>
      <xdr:col>102</xdr:col>
      <xdr:colOff>165100</xdr:colOff>
      <xdr:row>74</xdr:row>
      <xdr:rowOff>76167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6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67294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10719</xdr:rowOff>
    </xdr:from>
    <xdr:to>
      <xdr:col>98</xdr:col>
      <xdr:colOff>38100</xdr:colOff>
      <xdr:row>74</xdr:row>
      <xdr:rowOff>112319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103446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扶助費、普通建設事業費（うち更新整備）、繰出金において、類似団体内平均値と比較した住民一人当たりコストが特に高い状況となっている。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扶助費については、住民一人当たり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99,409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円で対前年度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となっている。これは生活保護扶助費や医療助成事業費が減となった一方で、新型コロナウイルス感染症対策としての各給付金の皆増のほか、障害者支援に関する事業費が増となったこと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普通建設事業費（うち更新整備）については、住民一人当たり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66,769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円で対前年度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167.2</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の増となっている。これは、庁舎施設整備に係る事業費が増となったことなどによるものである。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繰出金については、住民一人当たり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41,684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円で対前年度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4.9</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増となっている。これは、介護保険事業会計や後期高齢者医療保険事業会計への繰出金が増となったことによるものである。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4,458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96266</xdr:rowOff>
    </xdr:from>
    <xdr:to>
      <xdr:col>24</xdr:col>
      <xdr:colOff>63500</xdr:colOff>
      <xdr:row>34</xdr:row>
      <xdr:rowOff>112725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2556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96266</xdr:rowOff>
    </xdr:from>
    <xdr:to>
      <xdr:col>19</xdr:col>
      <xdr:colOff>177800</xdr:colOff>
      <xdr:row>34</xdr:row>
      <xdr:rowOff>98552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255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98552</xdr:rowOff>
    </xdr:from>
    <xdr:to>
      <xdr:col>15</xdr:col>
      <xdr:colOff>50800</xdr:colOff>
      <xdr:row>35</xdr:row>
      <xdr:rowOff>76607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27852"/>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115011</xdr:rowOff>
    </xdr:from>
    <xdr:to>
      <xdr:col>10</xdr:col>
      <xdr:colOff>114300</xdr:colOff>
      <xdr:row>35</xdr:row>
      <xdr:rowOff>76607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44311"/>
          <a:ext cx="8890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61925</xdr:rowOff>
    </xdr:from>
    <xdr:to>
      <xdr:col>24</xdr:col>
      <xdr:colOff>114300</xdr:colOff>
      <xdr:row>34</xdr:row>
      <xdr:rowOff>163525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84802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4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45466</xdr:rowOff>
    </xdr:from>
    <xdr:to>
      <xdr:col>20</xdr:col>
      <xdr:colOff>38100</xdr:colOff>
      <xdr:row>34</xdr:row>
      <xdr:rowOff>147066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163593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47752</xdr:rowOff>
    </xdr:from>
    <xdr:to>
      <xdr:col>15</xdr:col>
      <xdr:colOff>101600</xdr:colOff>
      <xdr:row>34</xdr:row>
      <xdr:rowOff>149352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165879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25807</xdr:rowOff>
    </xdr:from>
    <xdr:to>
      <xdr:col>10</xdr:col>
      <xdr:colOff>165100</xdr:colOff>
      <xdr:row>35</xdr:row>
      <xdr:rowOff>127407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118534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64211</xdr:rowOff>
    </xdr:from>
    <xdr:to>
      <xdr:col>6</xdr:col>
      <xdr:colOff>38100</xdr:colOff>
      <xdr:row>34</xdr:row>
      <xdr:rowOff>165811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10888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330,009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41086</xdr:rowOff>
    </xdr:from>
    <xdr:to>
      <xdr:col>24</xdr:col>
      <xdr:colOff>63500</xdr:colOff>
      <xdr:row>58</xdr:row>
      <xdr:rowOff>19239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70836"/>
          <a:ext cx="838200" cy="49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19239</xdr:rowOff>
    </xdr:from>
    <xdr:to>
      <xdr:col>19</xdr:col>
      <xdr:colOff>177800</xdr:colOff>
      <xdr:row>58</xdr:row>
      <xdr:rowOff>91263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3339"/>
          <a:ext cx="889000" cy="7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79235</xdr:rowOff>
    </xdr:from>
    <xdr:to>
      <xdr:col>15</xdr:col>
      <xdr:colOff>50800</xdr:colOff>
      <xdr:row>58</xdr:row>
      <xdr:rowOff>91263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23335"/>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72301</xdr:rowOff>
    </xdr:from>
    <xdr:to>
      <xdr:col>10</xdr:col>
      <xdr:colOff>114300</xdr:colOff>
      <xdr:row>58</xdr:row>
      <xdr:rowOff>79235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1640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161736</xdr:rowOff>
    </xdr:from>
    <xdr:to>
      <xdr:col>24</xdr:col>
      <xdr:colOff>114300</xdr:colOff>
      <xdr:row>55</xdr:row>
      <xdr:rowOff>91886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2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13163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7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139889</xdr:rowOff>
    </xdr:from>
    <xdr:to>
      <xdr:col>20</xdr:col>
      <xdr:colOff>38100</xdr:colOff>
      <xdr:row>58</xdr:row>
      <xdr:rowOff>70039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61166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0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40463</xdr:rowOff>
    </xdr:from>
    <xdr:to>
      <xdr:col>15</xdr:col>
      <xdr:colOff>101600</xdr:colOff>
      <xdr:row>58</xdr:row>
      <xdr:rowOff>142063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133190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28435</xdr:rowOff>
    </xdr:from>
    <xdr:to>
      <xdr:col>10</xdr:col>
      <xdr:colOff>165100</xdr:colOff>
      <xdr:row>58</xdr:row>
      <xdr:rowOff>130035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121162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21501</xdr:rowOff>
    </xdr:from>
    <xdr:to>
      <xdr:col>6</xdr:col>
      <xdr:colOff>38100</xdr:colOff>
      <xdr:row>58</xdr:row>
      <xdr:rowOff>123101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114228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245,064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90823</xdr:rowOff>
    </xdr:from>
    <xdr:to>
      <xdr:col>24</xdr:col>
      <xdr:colOff>63500</xdr:colOff>
      <xdr:row>75</xdr:row>
      <xdr:rowOff>23451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78123"/>
          <a:ext cx="838200" cy="10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23451</xdr:rowOff>
    </xdr:from>
    <xdr:to>
      <xdr:col>19</xdr:col>
      <xdr:colOff>177800</xdr:colOff>
      <xdr:row>75</xdr:row>
      <xdr:rowOff>41130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2201"/>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41130</xdr:rowOff>
    </xdr:from>
    <xdr:to>
      <xdr:col>15</xdr:col>
      <xdr:colOff>50800</xdr:colOff>
      <xdr:row>75</xdr:row>
      <xdr:rowOff>75365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99880"/>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75365</xdr:rowOff>
    </xdr:from>
    <xdr:to>
      <xdr:col>10</xdr:col>
      <xdr:colOff>114300</xdr:colOff>
      <xdr:row>75</xdr:row>
      <xdr:rowOff>76552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34115"/>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40023</xdr:rowOff>
    </xdr:from>
    <xdr:to>
      <xdr:col>24</xdr:col>
      <xdr:colOff>114300</xdr:colOff>
      <xdr:row>74</xdr:row>
      <xdr:rowOff>141623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62900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7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144101</xdr:rowOff>
    </xdr:from>
    <xdr:to>
      <xdr:col>20</xdr:col>
      <xdr:colOff>38100</xdr:colOff>
      <xdr:row>75</xdr:row>
      <xdr:rowOff>74251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90778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161780</xdr:rowOff>
    </xdr:from>
    <xdr:to>
      <xdr:col>15</xdr:col>
      <xdr:colOff>101600</xdr:colOff>
      <xdr:row>75</xdr:row>
      <xdr:rowOff>91930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108457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24565</xdr:rowOff>
    </xdr:from>
    <xdr:to>
      <xdr:col>10</xdr:col>
      <xdr:colOff>165100</xdr:colOff>
      <xdr:row>75</xdr:row>
      <xdr:rowOff>126165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142692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25752</xdr:rowOff>
    </xdr:from>
    <xdr:to>
      <xdr:col>6</xdr:col>
      <xdr:colOff>38100</xdr:colOff>
      <xdr:row>75</xdr:row>
      <xdr:rowOff>127352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143879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5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173,127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126502</xdr:rowOff>
    </xdr:from>
    <xdr:to>
      <xdr:col>24</xdr:col>
      <xdr:colOff>63500</xdr:colOff>
      <xdr:row>97</xdr:row>
      <xdr:rowOff>132042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57152"/>
          <a:ext cx="8382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132042</xdr:rowOff>
    </xdr:from>
    <xdr:to>
      <xdr:col>19</xdr:col>
      <xdr:colOff>177800</xdr:colOff>
      <xdr:row>97</xdr:row>
      <xdr:rowOff>149515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62692"/>
          <a:ext cx="889000" cy="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149515</xdr:rowOff>
    </xdr:from>
    <xdr:to>
      <xdr:col>15</xdr:col>
      <xdr:colOff>50800</xdr:colOff>
      <xdr:row>97</xdr:row>
      <xdr:rowOff>164793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80165"/>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164793</xdr:rowOff>
    </xdr:from>
    <xdr:to>
      <xdr:col>10</xdr:col>
      <xdr:colOff>114300</xdr:colOff>
      <xdr:row>97</xdr:row>
      <xdr:rowOff>170949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95443"/>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75702</xdr:rowOff>
    </xdr:from>
    <xdr:to>
      <xdr:col>24</xdr:col>
      <xdr:colOff>114300</xdr:colOff>
      <xdr:row>98</xdr:row>
      <xdr:rowOff>5852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162079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81242</xdr:rowOff>
    </xdr:from>
    <xdr:to>
      <xdr:col>20</xdr:col>
      <xdr:colOff>38100</xdr:colOff>
      <xdr:row>98</xdr:row>
      <xdr:rowOff>11392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0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98715</xdr:rowOff>
    </xdr:from>
    <xdr:to>
      <xdr:col>15</xdr:col>
      <xdr:colOff>101600</xdr:colOff>
      <xdr:row>98</xdr:row>
      <xdr:rowOff>28865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19992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2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113993</xdr:rowOff>
    </xdr:from>
    <xdr:to>
      <xdr:col>10</xdr:col>
      <xdr:colOff>165100</xdr:colOff>
      <xdr:row>98</xdr:row>
      <xdr:rowOff>44143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35270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120149</xdr:rowOff>
    </xdr:from>
    <xdr:to>
      <xdr:col>6</xdr:col>
      <xdr:colOff>38100</xdr:colOff>
      <xdr:row>98</xdr:row>
      <xdr:rowOff>50299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41426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20,311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166618</xdr:rowOff>
    </xdr:from>
    <xdr:to>
      <xdr:col>55</xdr:col>
      <xdr:colOff>0</xdr:colOff>
      <xdr:row>37</xdr:row>
      <xdr:rowOff>168389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10268"/>
          <a:ext cx="8382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165246</xdr:rowOff>
    </xdr:from>
    <xdr:to>
      <xdr:col>50</xdr:col>
      <xdr:colOff>114300</xdr:colOff>
      <xdr:row>37</xdr:row>
      <xdr:rowOff>166618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088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165246</xdr:rowOff>
    </xdr:from>
    <xdr:to>
      <xdr:col>45</xdr:col>
      <xdr:colOff>177800</xdr:colOff>
      <xdr:row>37</xdr:row>
      <xdr:rowOff>165874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08896"/>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165874</xdr:rowOff>
    </xdr:from>
    <xdr:to>
      <xdr:col>41</xdr:col>
      <xdr:colOff>50800</xdr:colOff>
      <xdr:row>37</xdr:row>
      <xdr:rowOff>167018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0952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117589</xdr:rowOff>
    </xdr:from>
    <xdr:to>
      <xdr:col>55</xdr:col>
      <xdr:colOff>50800</xdr:colOff>
      <xdr:row>38</xdr:row>
      <xdr:rowOff>47740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1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115818</xdr:rowOff>
    </xdr:from>
    <xdr:to>
      <xdr:col>50</xdr:col>
      <xdr:colOff>165100</xdr:colOff>
      <xdr:row>38</xdr:row>
      <xdr:rowOff>45968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37095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52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114446</xdr:rowOff>
    </xdr:from>
    <xdr:to>
      <xdr:col>46</xdr:col>
      <xdr:colOff>38100</xdr:colOff>
      <xdr:row>38</xdr:row>
      <xdr:rowOff>44596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35723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115075</xdr:rowOff>
    </xdr:from>
    <xdr:to>
      <xdr:col>41</xdr:col>
      <xdr:colOff>101600</xdr:colOff>
      <xdr:row>38</xdr:row>
      <xdr:rowOff>45225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36351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51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116218</xdr:rowOff>
    </xdr:from>
    <xdr:to>
      <xdr:col>36</xdr:col>
      <xdr:colOff>165100</xdr:colOff>
      <xdr:row>38</xdr:row>
      <xdr:rowOff>46368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37495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5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153,174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126816</xdr:rowOff>
    </xdr:from>
    <xdr:to>
      <xdr:col>55</xdr:col>
      <xdr:colOff>0</xdr:colOff>
      <xdr:row>58</xdr:row>
      <xdr:rowOff>126953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7091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126816</xdr:rowOff>
    </xdr:from>
    <xdr:to>
      <xdr:col>50</xdr:col>
      <xdr:colOff>114300</xdr:colOff>
      <xdr:row>58</xdr:row>
      <xdr:rowOff>127703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70916"/>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127703</xdr:rowOff>
    </xdr:from>
    <xdr:to>
      <xdr:col>45</xdr:col>
      <xdr:colOff>177800</xdr:colOff>
      <xdr:row>58</xdr:row>
      <xdr:rowOff>128315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71803"/>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128315</xdr:rowOff>
    </xdr:from>
    <xdr:to>
      <xdr:col>41</xdr:col>
      <xdr:colOff>50800</xdr:colOff>
      <xdr:row>58</xdr:row>
      <xdr:rowOff>128517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72415"/>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76153</xdr:rowOff>
    </xdr:from>
    <xdr:to>
      <xdr:col>55</xdr:col>
      <xdr:colOff>50800</xdr:colOff>
      <xdr:row>59</xdr:row>
      <xdr:rowOff>6303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162530</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76016</xdr:rowOff>
    </xdr:from>
    <xdr:to>
      <xdr:col>50</xdr:col>
      <xdr:colOff>165100</xdr:colOff>
      <xdr:row>59</xdr:row>
      <xdr:rowOff>6166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168743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1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76903</xdr:rowOff>
    </xdr:from>
    <xdr:to>
      <xdr:col>46</xdr:col>
      <xdr:colOff>38100</xdr:colOff>
      <xdr:row>59</xdr:row>
      <xdr:rowOff>7053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169630</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11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77515</xdr:rowOff>
    </xdr:from>
    <xdr:to>
      <xdr:col>41</xdr:col>
      <xdr:colOff>101600</xdr:colOff>
      <xdr:row>59</xdr:row>
      <xdr:rowOff>7665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170242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11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77717</xdr:rowOff>
    </xdr:from>
    <xdr:to>
      <xdr:col>36</xdr:col>
      <xdr:colOff>165100</xdr:colOff>
      <xdr:row>59</xdr:row>
      <xdr:rowOff>7867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170444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1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62,140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39139</xdr:rowOff>
    </xdr:from>
    <xdr:to>
      <xdr:col>55</xdr:col>
      <xdr:colOff>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12239"/>
          <a:ext cx="8382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104907</xdr:rowOff>
    </xdr:from>
    <xdr:to>
      <xdr:col>50</xdr:col>
      <xdr:colOff>114300</xdr:colOff>
      <xdr:row>78</xdr:row>
      <xdr:rowOff>107262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78007"/>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107262</xdr:rowOff>
    </xdr:from>
    <xdr:to>
      <xdr:col>45</xdr:col>
      <xdr:colOff>177800</xdr:colOff>
      <xdr:row>78</xdr:row>
      <xdr:rowOff>107651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8036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107651</xdr:rowOff>
    </xdr:from>
    <xdr:to>
      <xdr:col>41</xdr:col>
      <xdr:colOff>50800</xdr:colOff>
      <xdr:row>78</xdr:row>
      <xdr:rowOff>111833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80751"/>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159789</xdr:rowOff>
    </xdr:from>
    <xdr:to>
      <xdr:col>55</xdr:col>
      <xdr:colOff>50800</xdr:colOff>
      <xdr:row>78</xdr:row>
      <xdr:rowOff>89939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74716</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7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54107</xdr:rowOff>
    </xdr:from>
    <xdr:to>
      <xdr:col>50</xdr:col>
      <xdr:colOff>165100</xdr:colOff>
      <xdr:row>78</xdr:row>
      <xdr:rowOff>155707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146834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1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56462</xdr:rowOff>
    </xdr:from>
    <xdr:to>
      <xdr:col>46</xdr:col>
      <xdr:colOff>38100</xdr:colOff>
      <xdr:row>78</xdr:row>
      <xdr:rowOff>158062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149189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56851</xdr:rowOff>
    </xdr:from>
    <xdr:to>
      <xdr:col>41</xdr:col>
      <xdr:colOff>101600</xdr:colOff>
      <xdr:row>78</xdr:row>
      <xdr:rowOff>158451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149578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61033</xdr:rowOff>
    </xdr:from>
    <xdr:to>
      <xdr:col>36</xdr:col>
      <xdr:colOff>165100</xdr:colOff>
      <xdr:row>78</xdr:row>
      <xdr:rowOff>162633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153760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394,649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67021</xdr:rowOff>
    </xdr:from>
    <xdr:to>
      <xdr:col>55</xdr:col>
      <xdr:colOff>0</xdr:colOff>
      <xdr:row>98</xdr:row>
      <xdr:rowOff>74481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69121"/>
          <a:ext cx="8382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55141</xdr:rowOff>
    </xdr:from>
    <xdr:to>
      <xdr:col>50</xdr:col>
      <xdr:colOff>114300</xdr:colOff>
      <xdr:row>98</xdr:row>
      <xdr:rowOff>67021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57241"/>
          <a:ext cx="8890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55141</xdr:rowOff>
    </xdr:from>
    <xdr:to>
      <xdr:col>45</xdr:col>
      <xdr:colOff>177800</xdr:colOff>
      <xdr:row>98</xdr:row>
      <xdr:rowOff>69600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57241"/>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69600</xdr:rowOff>
    </xdr:from>
    <xdr:to>
      <xdr:col>41</xdr:col>
      <xdr:colOff>50800</xdr:colOff>
      <xdr:row>98</xdr:row>
      <xdr:rowOff>82493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71700"/>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23681</xdr:rowOff>
    </xdr:from>
    <xdr:to>
      <xdr:col>55</xdr:col>
      <xdr:colOff>50800</xdr:colOff>
      <xdr:row>98</xdr:row>
      <xdr:rowOff>125281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16221</xdr:rowOff>
    </xdr:from>
    <xdr:to>
      <xdr:col>50</xdr:col>
      <xdr:colOff>165100</xdr:colOff>
      <xdr:row>98</xdr:row>
      <xdr:rowOff>117821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108948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4341</xdr:rowOff>
    </xdr:from>
    <xdr:to>
      <xdr:col>46</xdr:col>
      <xdr:colOff>38100</xdr:colOff>
      <xdr:row>98</xdr:row>
      <xdr:rowOff>105941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97068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9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18800</xdr:rowOff>
    </xdr:from>
    <xdr:to>
      <xdr:col>41</xdr:col>
      <xdr:colOff>101600</xdr:colOff>
      <xdr:row>98</xdr:row>
      <xdr:rowOff>120400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111527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31693</xdr:rowOff>
    </xdr:from>
    <xdr:to>
      <xdr:col>36</xdr:col>
      <xdr:colOff>165100</xdr:colOff>
      <xdr:row>98</xdr:row>
      <xdr:rowOff>133293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124420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2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38,157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98278</xdr:rowOff>
    </xdr:from>
    <xdr:to>
      <xdr:col>85</xdr:col>
      <xdr:colOff>127000</xdr:colOff>
      <xdr:row>37</xdr:row>
      <xdr:rowOff>137048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441928"/>
          <a:ext cx="8382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127676</xdr:rowOff>
    </xdr:from>
    <xdr:to>
      <xdr:col>81</xdr:col>
      <xdr:colOff>50800</xdr:colOff>
      <xdr:row>37</xdr:row>
      <xdr:rowOff>137048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47132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127676</xdr:rowOff>
    </xdr:from>
    <xdr:to>
      <xdr:col>76</xdr:col>
      <xdr:colOff>114300</xdr:colOff>
      <xdr:row>37</xdr:row>
      <xdr:rowOff>170973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471326"/>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170973</xdr:rowOff>
    </xdr:from>
    <xdr:to>
      <xdr:col>71</xdr:col>
      <xdr:colOff>177800</xdr:colOff>
      <xdr:row>38</xdr:row>
      <xdr:rowOff>42956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1462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47478</xdr:rowOff>
    </xdr:from>
    <xdr:to>
      <xdr:col>85</xdr:col>
      <xdr:colOff>177800</xdr:colOff>
      <xdr:row>37</xdr:row>
      <xdr:rowOff>149078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25905</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86248</xdr:rowOff>
    </xdr:from>
    <xdr:to>
      <xdr:col>81</xdr:col>
      <xdr:colOff>101600</xdr:colOff>
      <xdr:row>38</xdr:row>
      <xdr:rowOff>16398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76876</xdr:rowOff>
    </xdr:from>
    <xdr:to>
      <xdr:col>76</xdr:col>
      <xdr:colOff>165100</xdr:colOff>
      <xdr:row>38</xdr:row>
      <xdr:rowOff>7026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169603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120173</xdr:rowOff>
    </xdr:from>
    <xdr:to>
      <xdr:col>72</xdr:col>
      <xdr:colOff>38100</xdr:colOff>
      <xdr:row>38</xdr:row>
      <xdr:rowOff>50323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41450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163606</xdr:rowOff>
    </xdr:from>
    <xdr:to>
      <xdr:col>67</xdr:col>
      <xdr:colOff>101600</xdr:colOff>
      <xdr:row>38</xdr:row>
      <xdr:rowOff>93756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84883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9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106,128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53159</xdr:rowOff>
    </xdr:from>
    <xdr:to>
      <xdr:col>85</xdr:col>
      <xdr:colOff>127000</xdr:colOff>
      <xdr:row>57</xdr:row>
      <xdr:rowOff>163899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25809"/>
          <a:ext cx="838200" cy="1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163899</xdr:rowOff>
    </xdr:from>
    <xdr:to>
      <xdr:col>81</xdr:col>
      <xdr:colOff>50800</xdr:colOff>
      <xdr:row>58</xdr:row>
      <xdr:rowOff>858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36549"/>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858</xdr:rowOff>
    </xdr:from>
    <xdr:to>
      <xdr:col>76</xdr:col>
      <xdr:colOff>114300</xdr:colOff>
      <xdr:row>58</xdr:row>
      <xdr:rowOff>129593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44958"/>
          <a:ext cx="889000" cy="1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81505</xdr:rowOff>
    </xdr:from>
    <xdr:to>
      <xdr:col>71</xdr:col>
      <xdr:colOff>177800</xdr:colOff>
      <xdr:row>58</xdr:row>
      <xdr:rowOff>129593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10025605"/>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2359</xdr:rowOff>
    </xdr:from>
    <xdr:to>
      <xdr:col>85</xdr:col>
      <xdr:colOff>177800</xdr:colOff>
      <xdr:row>57</xdr:row>
      <xdr:rowOff>103959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152236</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113099</xdr:rowOff>
    </xdr:from>
    <xdr:to>
      <xdr:col>81</xdr:col>
      <xdr:colOff>101600</xdr:colOff>
      <xdr:row>58</xdr:row>
      <xdr:rowOff>43249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34376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121508</xdr:rowOff>
    </xdr:from>
    <xdr:to>
      <xdr:col>76</xdr:col>
      <xdr:colOff>165100</xdr:colOff>
      <xdr:row>58</xdr:row>
      <xdr:rowOff>51658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42785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78793</xdr:rowOff>
    </xdr:from>
    <xdr:to>
      <xdr:col>72</xdr:col>
      <xdr:colOff>38100</xdr:colOff>
      <xdr:row>59</xdr:row>
      <xdr:rowOff>8943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100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1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30705</xdr:rowOff>
    </xdr:from>
    <xdr:to>
      <xdr:col>67</xdr:col>
      <xdr:colOff>101600</xdr:colOff>
      <xdr:row>58</xdr:row>
      <xdr:rowOff>132305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123432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166,874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33675</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78225"/>
          <a:ext cx="8382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30528</xdr:rowOff>
    </xdr:from>
    <xdr:to>
      <xdr:col>81</xdr:col>
      <xdr:colOff>50800</xdr:colOff>
      <xdr:row>79</xdr:row>
      <xdr:rowOff>33675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5078"/>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30528</xdr:rowOff>
    </xdr:from>
    <xdr:to>
      <xdr:col>76</xdr:col>
      <xdr:colOff>114300</xdr:colOff>
      <xdr:row>79</xdr:row>
      <xdr:rowOff>39429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5078"/>
          <a:ext cx="8890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39429</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3979"/>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154325</xdr:rowOff>
    </xdr:from>
    <xdr:to>
      <xdr:col>81</xdr:col>
      <xdr:colOff>101600</xdr:colOff>
      <xdr:row>79</xdr:row>
      <xdr:rowOff>84475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75602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151178</xdr:rowOff>
    </xdr:from>
    <xdr:to>
      <xdr:col>76</xdr:col>
      <xdr:colOff>165100</xdr:colOff>
      <xdr:row>79</xdr:row>
      <xdr:rowOff>81328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72455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1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160079</xdr:rowOff>
    </xdr:from>
    <xdr:to>
      <xdr:col>72</xdr:col>
      <xdr:colOff>38100</xdr:colOff>
      <xdr:row>79</xdr:row>
      <xdr:rowOff>90229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81356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5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80,018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32868</xdr:rowOff>
    </xdr:from>
    <xdr:to>
      <xdr:col>85</xdr:col>
      <xdr:colOff>127000</xdr:colOff>
      <xdr:row>96</xdr:row>
      <xdr:rowOff>50127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492068"/>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31992</xdr:rowOff>
    </xdr:from>
    <xdr:to>
      <xdr:col>81</xdr:col>
      <xdr:colOff>50800</xdr:colOff>
      <xdr:row>96</xdr:row>
      <xdr:rowOff>50127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491192"/>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9627</xdr:rowOff>
    </xdr:from>
    <xdr:to>
      <xdr:col>76</xdr:col>
      <xdr:colOff>114300</xdr:colOff>
      <xdr:row>96</xdr:row>
      <xdr:rowOff>31992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468827"/>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170828</xdr:rowOff>
    </xdr:from>
    <xdr:to>
      <xdr:col>71</xdr:col>
      <xdr:colOff>177800</xdr:colOff>
      <xdr:row>96</xdr:row>
      <xdr:rowOff>9627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458578"/>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153518</xdr:rowOff>
    </xdr:from>
    <xdr:to>
      <xdr:col>85</xdr:col>
      <xdr:colOff>177800</xdr:colOff>
      <xdr:row>96</xdr:row>
      <xdr:rowOff>83668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131945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170777</xdr:rowOff>
    </xdr:from>
    <xdr:to>
      <xdr:col>81</xdr:col>
      <xdr:colOff>101600</xdr:colOff>
      <xdr:row>96</xdr:row>
      <xdr:rowOff>100927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92054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5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152642</xdr:rowOff>
    </xdr:from>
    <xdr:to>
      <xdr:col>76</xdr:col>
      <xdr:colOff>165100</xdr:colOff>
      <xdr:row>96</xdr:row>
      <xdr:rowOff>82792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73919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130277</xdr:rowOff>
    </xdr:from>
    <xdr:to>
      <xdr:col>72</xdr:col>
      <xdr:colOff>38100</xdr:colOff>
      <xdr:row>96</xdr:row>
      <xdr:rowOff>60427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51554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120028</xdr:rowOff>
    </xdr:from>
    <xdr:to>
      <xdr:col>67</xdr:col>
      <xdr:colOff>101600</xdr:colOff>
      <xdr:row>96</xdr:row>
      <xdr:rowOff>50178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41305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rgbClr val="000000"/>
              </a:solidFill>
              <a:latin typeface="ＭＳ Ｐゴシック" panose="020B0600070205080204" pitchFamily="50" charset="-128"/>
              <a:ea typeface="ＭＳ Ｐゴシック" panose="020B0600070205080204" pitchFamily="50" charset="-128"/>
            </a:rPr>
            <a:t>　各項目のうち、総務費、商工費及び教育費について、前年度より増減率が大きくなっている。　</a:t>
          </a:r>
        </a:p>
        <a:p>
          <a:r>
            <a:rPr kumimoji="1" lang="ja-JP" altLang="en-US" sz="1300" b="0">
              <a:solidFill>
                <a:srgbClr val="000000"/>
              </a:solidFill>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180,883</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円で前年度から</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250.4%</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の増となっている。これは、庁舎施設整備に係る事業費や新型コロナウイルス感染症対策に係る特別定額給付金給付事業費の増が主な要因と考えられる。</a:t>
          </a:r>
        </a:p>
        <a:p>
          <a:r>
            <a:rPr kumimoji="1" lang="ja-JP" altLang="en-US" sz="1300" b="0">
              <a:solidFill>
                <a:srgbClr val="000000"/>
              </a:solidFill>
              <a:latin typeface="ＭＳ Ｐゴシック" panose="020B0600070205080204" pitchFamily="50" charset="-128"/>
              <a:ea typeface="ＭＳ Ｐゴシック" panose="020B0600070205080204" pitchFamily="50" charset="-128"/>
            </a:rPr>
            <a:t>　商工費については、住民一人当たり</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4,399</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円で前年度から</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189.0%</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の増となっている。これは、新型コロナウイルス感染症対策に係る商工業振興事業費の増が主な要因と考えられる。</a:t>
          </a:r>
        </a:p>
        <a:p>
          <a:r>
            <a:rPr kumimoji="1" lang="ja-JP" altLang="en-US" sz="1300" b="0">
              <a:solidFill>
                <a:srgbClr val="000000"/>
              </a:solidFill>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43,800</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円で前年度から</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18.3%</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の増となっている。これは、小・中学校におけるＩＣＴ環境整備事業費や認定こども園施設整備事業費の増が主な要因と考えられる。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rgbClr val="000000"/>
              </a:solidFill>
              <a:latin typeface="ＭＳ Ｐゴシック" panose="020B0600070205080204" pitchFamily="50" charset="-128"/>
              <a:ea typeface="ＭＳ Ｐゴシック" panose="020B0600070205080204" pitchFamily="50" charset="-128"/>
            </a:rPr>
            <a:t>　歳入面において新型コロナ対応に係るもの（</a:t>
          </a:r>
          <a:r>
            <a:rPr kumimoji="1" lang="en-US" altLang="ja-JP" sz="1150">
              <a:solidFill>
                <a:srgbClr val="000000"/>
              </a:solidFill>
              <a:latin typeface="ＭＳ Ｐゴシック" panose="020B0600070205080204" pitchFamily="50" charset="-128"/>
              <a:ea typeface="ＭＳ Ｐゴシック" panose="020B0600070205080204" pitchFamily="50" charset="-128"/>
            </a:rPr>
            <a:t>8,202</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百万円の増）を除く要因として、諸収入などが減となったものの、地方消費税交付金、市債などが前年度より増となったことにより、歳入全体で約</a:t>
          </a:r>
          <a:r>
            <a:rPr kumimoji="1" lang="en-US" altLang="ja-JP" sz="1150">
              <a:solidFill>
                <a:srgbClr val="000000"/>
              </a:solidFill>
              <a:latin typeface="ＭＳ Ｐゴシック" panose="020B0600070205080204" pitchFamily="50" charset="-128"/>
              <a:ea typeface="ＭＳ Ｐゴシック" panose="020B0600070205080204" pitchFamily="50" charset="-128"/>
            </a:rPr>
            <a:t>10,393</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百万円の増となった。</a:t>
          </a:r>
        </a:p>
        <a:p>
          <a:r>
            <a:rPr kumimoji="1" lang="ja-JP" altLang="en-US" sz="1150">
              <a:solidFill>
                <a:srgbClr val="000000"/>
              </a:solidFill>
              <a:latin typeface="ＭＳ Ｐゴシック" panose="020B0600070205080204" pitchFamily="50" charset="-128"/>
              <a:ea typeface="ＭＳ Ｐゴシック" panose="020B0600070205080204" pitchFamily="50" charset="-128"/>
            </a:rPr>
            <a:t>　また、歳出面においても、新型コロナ対応に係るもの（</a:t>
          </a:r>
          <a:r>
            <a:rPr kumimoji="1" lang="en-US" altLang="ja-JP" sz="1150">
              <a:solidFill>
                <a:srgbClr val="000000"/>
              </a:solidFill>
              <a:latin typeface="ＭＳ Ｐゴシック" panose="020B0600070205080204" pitchFamily="50" charset="-128"/>
              <a:ea typeface="ＭＳ Ｐゴシック" panose="020B0600070205080204" pitchFamily="50" charset="-128"/>
            </a:rPr>
            <a:t>8,186</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百万円の増）を除く要因として、人件費、普通建設事業費などが前年度より増となり、歳出全体で</a:t>
          </a:r>
          <a:r>
            <a:rPr kumimoji="1" lang="en-US" altLang="ja-JP" sz="1150">
              <a:solidFill>
                <a:srgbClr val="000000"/>
              </a:solidFill>
              <a:latin typeface="ＭＳ Ｐゴシック" panose="020B0600070205080204" pitchFamily="50" charset="-128"/>
              <a:ea typeface="ＭＳ Ｐゴシック" panose="020B0600070205080204" pitchFamily="50" charset="-128"/>
            </a:rPr>
            <a:t>9,873</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百万円の増となった。</a:t>
          </a:r>
        </a:p>
        <a:p>
          <a:r>
            <a:rPr kumimoji="1" lang="ja-JP" altLang="en-US" sz="1150">
              <a:solidFill>
                <a:srgbClr val="000000"/>
              </a:solidFill>
              <a:latin typeface="ＭＳ Ｐゴシック" panose="020B0600070205080204" pitchFamily="50" charset="-128"/>
              <a:ea typeface="ＭＳ Ｐゴシック" panose="020B0600070205080204" pitchFamily="50" charset="-128"/>
            </a:rPr>
            <a:t>　総額では歳入が歳出を上回ったため形式収支は黒字となり、実質収支については約</a:t>
          </a:r>
          <a:r>
            <a:rPr kumimoji="1" lang="en-US" altLang="ja-JP" sz="1150">
              <a:solidFill>
                <a:srgbClr val="000000"/>
              </a:solidFill>
              <a:latin typeface="ＭＳ Ｐゴシック" panose="020B0600070205080204" pitchFamily="50" charset="-128"/>
              <a:ea typeface="ＭＳ Ｐゴシック" panose="020B0600070205080204" pitchFamily="50" charset="-128"/>
            </a:rPr>
            <a:t>490</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百万円の黒字、実質単年度収支についても</a:t>
          </a:r>
          <a:r>
            <a:rPr kumimoji="1" lang="en-US" altLang="ja-JP" sz="1150">
              <a:solidFill>
                <a:srgbClr val="000000"/>
              </a:solidFill>
              <a:latin typeface="ＭＳ Ｐゴシック" panose="020B0600070205080204" pitchFamily="50" charset="-128"/>
              <a:ea typeface="ＭＳ Ｐゴシック" panose="020B0600070205080204" pitchFamily="50" charset="-128"/>
            </a:rPr>
            <a:t>126</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百万円の黒字となった。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連結実質赤字比率については、平成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21</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年度には</a:t>
          </a:r>
          <a:r>
            <a:rPr kumimoji="1" lang="en-US" altLang="ja-JP" sz="1400">
              <a:solidFill>
                <a:srgbClr val="000000"/>
              </a:solidFill>
              <a:latin typeface="ＭＳ Ｐゴシック" panose="020B0600070205080204" pitchFamily="50" charset="-128"/>
              <a:ea typeface="ＭＳ Ｐゴシック" panose="020B0600070205080204" pitchFamily="50" charset="-128"/>
            </a:rPr>
            <a:t>4.40%</a:t>
          </a:r>
          <a:r>
            <a:rPr kumimoji="1" lang="ja-JP" altLang="en-US" sz="1400">
              <a:solidFill>
                <a:srgbClr val="000000"/>
              </a:solidFill>
              <a:latin typeface="ＭＳ Ｐゴシック" panose="020B0600070205080204" pitchFamily="50" charset="-128"/>
              <a:ea typeface="ＭＳ Ｐゴシック" panose="020B0600070205080204" pitchFamily="50" charset="-128"/>
            </a:rPr>
            <a:t>で赤字団体であったが、平成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22</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年度以降</a:t>
          </a:r>
          <a:r>
            <a:rPr kumimoji="1" lang="en-US" altLang="ja-JP" sz="1400">
              <a:solidFill>
                <a:srgbClr val="000000"/>
              </a:solidFill>
              <a:latin typeface="ＭＳ Ｐゴシック" panose="020B0600070205080204" pitchFamily="50" charset="-128"/>
              <a:ea typeface="ＭＳ Ｐゴシック" panose="020B0600070205080204" pitchFamily="50" charset="-128"/>
            </a:rPr>
            <a:t>11</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年連続で該当なしである。</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黒字の要因については、水道事業会計の多額の黒字に加え、一般会計及び各特別会計が黒字であったこと、また、今年度については病院事業会計が空床補償などの新型コロナ感染症関連補助金の交付により黒字となったことによるものである。</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しかしながら、コロナ終息後における病院事業会計の経営状況は不透明であり、また、一般会計においても公債費などの義務的経費の増が見込まれることから、今後も連結実質収支の黒字を維持していくためには、引続き財政の健全化を図る必要があ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 Id="rId1" Type="http://schemas.openxmlformats.org/officeDocument/2006/relationships/printerSettings" Target="../printerSettings/printerSettings10.bin"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 Id="rId1" Type="http://schemas.openxmlformats.org/officeDocument/2006/relationships/printerSettings" Target="../printerSettings/printerSettings11.bin"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 Id="rId1" Type="http://schemas.openxmlformats.org/officeDocument/2006/relationships/printerSettings" Target="../printerSettings/printerSettings12.bin"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 Id="rId1" Type="http://schemas.openxmlformats.org/officeDocument/2006/relationships/printerSettings" Target="../printerSettings/printerSettings13.bin" /></Relationships>
</file>

<file path=xl/worksheets/_rels/sheet14.xml.rels>&#65279;<?xml version="1.0" encoding="UTF-8" standalone="yes"?><Relationships xmlns="http://schemas.openxmlformats.org/package/2006/relationships"><Relationship Id="rId2" Type="http://schemas.openxmlformats.org/officeDocument/2006/relationships/drawing" Target="../drawings/drawing13.xml" /><Relationship Id="rId1" Type="http://schemas.openxmlformats.org/officeDocument/2006/relationships/printerSettings" Target="../printerSettings/printerSettings14.bin" /></Relationships>
</file>

<file path=xl/worksheets/_rels/sheet15.xml.rels>&#65279;<?xml version="1.0" encoding="UTF-8" standalone="yes"?><Relationships xmlns="http://schemas.openxmlformats.org/package/2006/relationships"><Relationship Id="rId2" Type="http://schemas.openxmlformats.org/officeDocument/2006/relationships/drawing" Target="../drawings/drawing14.xml" /><Relationship Id="rId1" Type="http://schemas.openxmlformats.org/officeDocument/2006/relationships/printerSettings" Target="../printerSettings/printerSettings15.bin" /></Relationships>
</file>

<file path=xl/worksheets/_rels/sheet16.xml.rels>&#65279;<?xml version="1.0" encoding="UTF-8" standalone="yes"?><Relationships xmlns="http://schemas.openxmlformats.org/package/2006/relationships"><Relationship Id="rId2" Type="http://schemas.openxmlformats.org/officeDocument/2006/relationships/drawing" Target="../drawings/drawing15.xml" /><Relationship Id="rId1" Type="http://schemas.openxmlformats.org/officeDocument/2006/relationships/printerSettings" Target="../printerSettings/printerSettings16.bin" /></Relationships>
</file>

<file path=xl/worksheets/_rels/sheet17.xml.rels>&#65279;<?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 Id="rId1" Type="http://schemas.openxmlformats.org/officeDocument/2006/relationships/printerSettings" Target="../printerSettings/printerSettings7.bin"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7.xml" /><Relationship Id="rId1" Type="http://schemas.openxmlformats.org/officeDocument/2006/relationships/printerSettings" Target="../printerSettings/printerSettings8.bin"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36314451</v>
      </c>
      <c r="BO4" s="464"/>
      <c r="BP4" s="464"/>
      <c r="BQ4" s="464"/>
      <c r="BR4" s="464"/>
      <c r="BS4" s="464"/>
      <c r="BT4" s="464"/>
      <c r="BU4" s="465"/>
      <c r="BV4" s="463">
        <v>25921934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3.2</v>
      </c>
      <c r="CU4" s="648"/>
      <c r="CV4" s="648"/>
      <c r="CW4" s="648"/>
      <c r="CX4" s="648"/>
      <c r="CY4" s="648"/>
      <c r="CZ4" s="648"/>
      <c r="DA4" s="649"/>
      <c r="DB4" s="647">
        <v>1.3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35364921</v>
      </c>
      <c r="BO5" s="469"/>
      <c r="BP5" s="469"/>
      <c r="BQ5" s="469"/>
      <c r="BR5" s="469"/>
      <c r="BS5" s="469"/>
      <c r="BT5" s="469"/>
      <c r="BU5" s="470"/>
      <c r="BV5" s="468">
        <v>25491793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94.3</v>
      </c>
      <c r="CU5" s="439"/>
      <c r="CV5" s="439"/>
      <c r="CW5" s="439"/>
      <c r="CX5" s="439"/>
      <c r="CY5" s="439"/>
      <c r="CZ5" s="439"/>
      <c r="DA5" s="440"/>
      <c r="DB5" s="438">
        <v>95.5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949530</v>
      </c>
      <c r="BO6" s="469"/>
      <c r="BP6" s="469"/>
      <c r="BQ6" s="469"/>
      <c r="BR6" s="469"/>
      <c r="BS6" s="469"/>
      <c r="BT6" s="469"/>
      <c r="BU6" s="470"/>
      <c r="BV6" s="468">
        <v>430141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99.4</v>
      </c>
      <c r="CU6" s="622"/>
      <c r="CV6" s="622"/>
      <c r="CW6" s="622"/>
      <c r="CX6" s="622"/>
      <c r="CY6" s="622"/>
      <c r="CZ6" s="622"/>
      <c r="DA6" s="623"/>
      <c r="DB6" s="621">
        <v>101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460018</v>
      </c>
      <c r="BO7" s="469"/>
      <c r="BP7" s="469"/>
      <c r="BQ7" s="469"/>
      <c r="BR7" s="469"/>
      <c r="BS7" s="469"/>
      <c r="BT7" s="469"/>
      <c r="BU7" s="470"/>
      <c r="BV7" s="468">
        <v>239054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15354211</v>
      </c>
      <c r="CU7" s="469"/>
      <c r="CV7" s="469"/>
      <c r="CW7" s="469"/>
      <c r="CX7" s="469"/>
      <c r="CY7" s="469"/>
      <c r="CZ7" s="469"/>
      <c r="DA7" s="470"/>
      <c r="DB7" s="468">
        <v>14913810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489512</v>
      </c>
      <c r="BO8" s="469"/>
      <c r="BP8" s="469"/>
      <c r="BQ8" s="469"/>
      <c r="BR8" s="469"/>
      <c r="BS8" s="469"/>
      <c r="BT8" s="469"/>
      <c r="BU8" s="470"/>
      <c r="BV8" s="468">
        <v>191087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0.62</v>
      </c>
      <c r="CU8" s="582"/>
      <c r="CV8" s="582"/>
      <c r="CW8" s="582"/>
      <c r="CX8" s="582"/>
      <c r="CY8" s="582"/>
      <c r="CZ8" s="582"/>
      <c r="DA8" s="583"/>
      <c r="DB8" s="581">
        <v>0.62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68775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298425</v>
      </c>
      <c r="BO9" s="469"/>
      <c r="BP9" s="469"/>
      <c r="BQ9" s="469"/>
      <c r="BR9" s="469"/>
      <c r="BS9" s="469"/>
      <c r="BT9" s="469"/>
      <c r="BU9" s="470"/>
      <c r="BV9" s="468">
        <v>-409608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10.4</v>
      </c>
      <c r="CU9" s="439"/>
      <c r="CV9" s="439"/>
      <c r="CW9" s="439"/>
      <c r="CX9" s="439"/>
      <c r="CY9" s="439"/>
      <c r="CZ9" s="439"/>
      <c r="DA9" s="440"/>
      <c r="DB9" s="438">
        <v>10.6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71112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97585</v>
      </c>
      <c r="BO10" s="469"/>
      <c r="BP10" s="469"/>
      <c r="BQ10" s="469"/>
      <c r="BR10" s="469"/>
      <c r="BS10" s="469"/>
      <c r="BT10" s="469"/>
      <c r="BU10" s="470"/>
      <c r="BV10" s="468">
        <v>301697</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94</v>
      </c>
      <c r="AV11" s="526"/>
      <c r="AW11" s="526"/>
      <c r="AX11" s="526"/>
      <c r="AY11" s="448" t="s">
        <v>125</v>
      </c>
      <c r="AZ11" s="449"/>
      <c r="BA11" s="449"/>
      <c r="BB11" s="449"/>
      <c r="BC11" s="449"/>
      <c r="BD11" s="449"/>
      <c r="BE11" s="449"/>
      <c r="BF11" s="449"/>
      <c r="BG11" s="449"/>
      <c r="BH11" s="449"/>
      <c r="BI11" s="449"/>
      <c r="BJ11" s="449"/>
      <c r="BK11" s="449"/>
      <c r="BL11" s="449"/>
      <c r="BM11" s="450"/>
      <c r="BN11" s="468">
        <v>7568</v>
      </c>
      <c r="BO11" s="469"/>
      <c r="BP11" s="469"/>
      <c r="BQ11" s="469"/>
      <c r="BR11" s="469"/>
      <c r="BS11" s="469"/>
      <c r="BT11" s="469"/>
      <c r="BU11" s="470"/>
      <c r="BV11" s="468">
        <v>4676</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68320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277379</v>
      </c>
      <c r="BO12" s="469"/>
      <c r="BP12" s="469"/>
      <c r="BQ12" s="469"/>
      <c r="BR12" s="469"/>
      <c r="BS12" s="469"/>
      <c r="BT12" s="469"/>
      <c r="BU12" s="470"/>
      <c r="BV12" s="468">
        <v>135000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66902</v>
      </c>
      <c r="S13" s="572"/>
      <c r="T13" s="572"/>
      <c r="U13" s="572"/>
      <c r="V13" s="573"/>
      <c r="W13" s="559" t="s">
        <v>138</v>
      </c>
      <c r="X13" s="481"/>
      <c r="Y13" s="481"/>
      <c r="Z13" s="481"/>
      <c r="AA13" s="481"/>
      <c r="AB13" s="482"/>
      <c r="AC13" s="444">
        <v>301</v>
      </c>
      <c r="AD13" s="445"/>
      <c r="AE13" s="445"/>
      <c r="AF13" s="445"/>
      <c r="AG13" s="446"/>
      <c r="AH13" s="444">
        <v>316</v>
      </c>
      <c r="AI13" s="445"/>
      <c r="AJ13" s="445"/>
      <c r="AK13" s="445"/>
      <c r="AL13" s="447"/>
      <c r="AM13" s="537" t="s">
        <v>139</v>
      </c>
      <c r="AN13" s="442"/>
      <c r="AO13" s="442"/>
      <c r="AP13" s="442"/>
      <c r="AQ13" s="442"/>
      <c r="AR13" s="442"/>
      <c r="AS13" s="442"/>
      <c r="AT13" s="443"/>
      <c r="AU13" s="525" t="s">
        <v>109</v>
      </c>
      <c r="AV13" s="526"/>
      <c r="AW13" s="526"/>
      <c r="AX13" s="526"/>
      <c r="AY13" s="448" t="s">
        <v>140</v>
      </c>
      <c r="AZ13" s="449"/>
      <c r="BA13" s="449"/>
      <c r="BB13" s="449"/>
      <c r="BC13" s="449"/>
      <c r="BD13" s="449"/>
      <c r="BE13" s="449"/>
      <c r="BF13" s="449"/>
      <c r="BG13" s="449"/>
      <c r="BH13" s="449"/>
      <c r="BI13" s="449"/>
      <c r="BJ13" s="449"/>
      <c r="BK13" s="449"/>
      <c r="BL13" s="449"/>
      <c r="BM13" s="450"/>
      <c r="BN13" s="468">
        <v>126199</v>
      </c>
      <c r="BO13" s="469"/>
      <c r="BP13" s="469"/>
      <c r="BQ13" s="469"/>
      <c r="BR13" s="469"/>
      <c r="BS13" s="469"/>
      <c r="BT13" s="469"/>
      <c r="BU13" s="470"/>
      <c r="BV13" s="468">
        <v>-238235</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3.1</v>
      </c>
      <c r="CU13" s="439"/>
      <c r="CV13" s="439"/>
      <c r="CW13" s="439"/>
      <c r="CX13" s="439"/>
      <c r="CY13" s="439"/>
      <c r="CZ13" s="439"/>
      <c r="DA13" s="440"/>
      <c r="DB13" s="438">
        <v>3.8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68874</v>
      </c>
      <c r="S14" s="572"/>
      <c r="T14" s="572"/>
      <c r="U14" s="572"/>
      <c r="V14" s="573"/>
      <c r="W14" s="574"/>
      <c r="X14" s="484"/>
      <c r="Y14" s="484"/>
      <c r="Z14" s="484"/>
      <c r="AA14" s="484"/>
      <c r="AB14" s="485"/>
      <c r="AC14" s="564">
        <v>1</v>
      </c>
      <c r="AD14" s="565"/>
      <c r="AE14" s="565"/>
      <c r="AF14" s="565"/>
      <c r="AG14" s="566"/>
      <c r="AH14" s="564">
        <v>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10.3</v>
      </c>
      <c r="CU14" s="576"/>
      <c r="CV14" s="576"/>
      <c r="CW14" s="576"/>
      <c r="CX14" s="576"/>
      <c r="CY14" s="576"/>
      <c r="CZ14" s="576"/>
      <c r="DA14" s="577"/>
      <c r="DB14" s="575" t="s">
        <v>127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67436</v>
      </c>
      <c r="S15" s="572"/>
      <c r="T15" s="572"/>
      <c r="U15" s="572"/>
      <c r="V15" s="573"/>
      <c r="W15" s="559" t="s">
        <v>145</v>
      </c>
      <c r="X15" s="481"/>
      <c r="Y15" s="481"/>
      <c r="Z15" s="481"/>
      <c r="AA15" s="481"/>
      <c r="AB15" s="482"/>
      <c r="AC15" s="444">
        <v>9441</v>
      </c>
      <c r="AD15" s="445"/>
      <c r="AE15" s="445"/>
      <c r="AF15" s="445"/>
      <c r="AG15" s="446"/>
      <c r="AH15" s="444">
        <v>10265</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7854185</v>
      </c>
      <c r="BO15" s="464"/>
      <c r="BP15" s="464"/>
      <c r="BQ15" s="464"/>
      <c r="BR15" s="464"/>
      <c r="BS15" s="464"/>
      <c r="BT15" s="464"/>
      <c r="BU15" s="465"/>
      <c r="BV15" s="463">
        <v>7432652</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31.8</v>
      </c>
      <c r="AD16" s="565"/>
      <c r="AE16" s="565"/>
      <c r="AF16" s="565"/>
      <c r="AG16" s="566"/>
      <c r="AH16" s="564">
        <v>32.5</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12444154</v>
      </c>
      <c r="BO16" s="469"/>
      <c r="BP16" s="469"/>
      <c r="BQ16" s="469"/>
      <c r="BR16" s="469"/>
      <c r="BS16" s="469"/>
      <c r="BT16" s="469"/>
      <c r="BU16" s="470"/>
      <c r="BV16" s="468">
        <v>12045698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19966</v>
      </c>
      <c r="AD17" s="445"/>
      <c r="AE17" s="445"/>
      <c r="AF17" s="445"/>
      <c r="AG17" s="446"/>
      <c r="AH17" s="444">
        <v>20995</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9962186</v>
      </c>
      <c r="BO17" s="469"/>
      <c r="BP17" s="469"/>
      <c r="BQ17" s="469"/>
      <c r="BR17" s="469"/>
      <c r="BS17" s="469"/>
      <c r="BT17" s="469"/>
      <c r="BU17" s="470"/>
      <c r="BV17" s="468">
        <v>9482488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25.33</v>
      </c>
      <c r="M18" s="533"/>
      <c r="N18" s="533"/>
      <c r="O18" s="533"/>
      <c r="P18" s="533"/>
      <c r="Q18" s="533"/>
      <c r="R18" s="534"/>
      <c r="S18" s="534"/>
      <c r="T18" s="534"/>
      <c r="U18" s="534"/>
      <c r="V18" s="535"/>
      <c r="W18" s="549"/>
      <c r="X18" s="550"/>
      <c r="Y18" s="550"/>
      <c r="Z18" s="550"/>
      <c r="AA18" s="550"/>
      <c r="AB18" s="560"/>
      <c r="AC18" s="432">
        <v>67.2</v>
      </c>
      <c r="AD18" s="433"/>
      <c r="AE18" s="433"/>
      <c r="AF18" s="433"/>
      <c r="AG18" s="536"/>
      <c r="AH18" s="432">
        <v>66.5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14674253</v>
      </c>
      <c r="BO18" s="469"/>
      <c r="BP18" s="469"/>
      <c r="BQ18" s="469"/>
      <c r="BR18" s="469"/>
      <c r="BS18" s="469"/>
      <c r="BT18" s="469"/>
      <c r="BU18" s="470"/>
      <c r="BV18" s="468">
        <v>14666601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2715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18103285</v>
      </c>
      <c r="BO19" s="469"/>
      <c r="BP19" s="469"/>
      <c r="BQ19" s="469"/>
      <c r="BR19" s="469"/>
      <c r="BS19" s="469"/>
      <c r="BT19" s="469"/>
      <c r="BU19" s="470"/>
      <c r="BV19" s="468">
        <v>17313136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30009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22359072</v>
      </c>
      <c r="BO23" s="469"/>
      <c r="BP23" s="469"/>
      <c r="BQ23" s="469"/>
      <c r="BR23" s="469"/>
      <c r="BS23" s="469"/>
      <c r="BT23" s="469"/>
      <c r="BU23" s="470"/>
      <c r="BV23" s="468">
        <v>19639087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8400</v>
      </c>
      <c r="R24" s="445"/>
      <c r="S24" s="445"/>
      <c r="T24" s="445"/>
      <c r="U24" s="445"/>
      <c r="V24" s="446"/>
      <c r="W24" s="510"/>
      <c r="X24" s="501"/>
      <c r="Y24" s="502"/>
      <c r="Z24" s="441" t="s">
        <v>169</v>
      </c>
      <c r="AA24" s="442"/>
      <c r="AB24" s="442"/>
      <c r="AC24" s="442"/>
      <c r="AD24" s="442"/>
      <c r="AE24" s="442"/>
      <c r="AF24" s="442"/>
      <c r="AG24" s="443"/>
      <c r="AH24" s="444">
        <v>383</v>
      </c>
      <c r="AI24" s="445"/>
      <c r="AJ24" s="445"/>
      <c r="AK24" s="445"/>
      <c r="AL24" s="446"/>
      <c r="AM24" s="444">
        <v>1189981</v>
      </c>
      <c r="AN24" s="445"/>
      <c r="AO24" s="445"/>
      <c r="AP24" s="445"/>
      <c r="AQ24" s="445"/>
      <c r="AR24" s="446"/>
      <c r="AS24" s="444">
        <v>3107</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16794996</v>
      </c>
      <c r="BO24" s="469"/>
      <c r="BP24" s="469"/>
      <c r="BQ24" s="469"/>
      <c r="BR24" s="469"/>
      <c r="BS24" s="469"/>
      <c r="BT24" s="469"/>
      <c r="BU24" s="470"/>
      <c r="BV24" s="468">
        <v>14755034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7450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174</v>
      </c>
      <c r="AN25" s="445"/>
      <c r="AO25" s="445"/>
      <c r="AP25" s="445"/>
      <c r="AQ25" s="445"/>
      <c r="AR25" s="446"/>
      <c r="AS25" s="444" t="s">
        <v>173</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3745812</v>
      </c>
      <c r="BO25" s="464"/>
      <c r="BP25" s="464"/>
      <c r="BQ25" s="464"/>
      <c r="BR25" s="464"/>
      <c r="BS25" s="464"/>
      <c r="BT25" s="464"/>
      <c r="BU25" s="465"/>
      <c r="BV25" s="463">
        <v>2103942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6700</v>
      </c>
      <c r="R26" s="445"/>
      <c r="S26" s="445"/>
      <c r="T26" s="445"/>
      <c r="U26" s="445"/>
      <c r="V26" s="446"/>
      <c r="W26" s="510"/>
      <c r="X26" s="501"/>
      <c r="Y26" s="502"/>
      <c r="Z26" s="441" t="s">
        <v>177</v>
      </c>
      <c r="AA26" s="523"/>
      <c r="AB26" s="523"/>
      <c r="AC26" s="523"/>
      <c r="AD26" s="523"/>
      <c r="AE26" s="523"/>
      <c r="AF26" s="523"/>
      <c r="AG26" s="524"/>
      <c r="AH26" s="444">
        <v>11</v>
      </c>
      <c r="AI26" s="445"/>
      <c r="AJ26" s="445"/>
      <c r="AK26" s="445"/>
      <c r="AL26" s="446"/>
      <c r="AM26" s="444">
        <v>38929</v>
      </c>
      <c r="AN26" s="445"/>
      <c r="AO26" s="445"/>
      <c r="AP26" s="445"/>
      <c r="AQ26" s="445"/>
      <c r="AR26" s="446"/>
      <c r="AS26" s="444">
        <v>3539</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173</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5900</v>
      </c>
      <c r="R27" s="445"/>
      <c r="S27" s="445"/>
      <c r="T27" s="445"/>
      <c r="U27" s="445"/>
      <c r="V27" s="446"/>
      <c r="W27" s="510"/>
      <c r="X27" s="501"/>
      <c r="Y27" s="502"/>
      <c r="Z27" s="441" t="s">
        <v>180</v>
      </c>
      <c r="AA27" s="442"/>
      <c r="AB27" s="442"/>
      <c r="AC27" s="442"/>
      <c r="AD27" s="442"/>
      <c r="AE27" s="442"/>
      <c r="AF27" s="442"/>
      <c r="AG27" s="443"/>
      <c r="AH27" s="444">
        <v>28</v>
      </c>
      <c r="AI27" s="445"/>
      <c r="AJ27" s="445"/>
      <c r="AK27" s="445"/>
      <c r="AL27" s="446"/>
      <c r="AM27" s="444">
        <v>107173</v>
      </c>
      <c r="AN27" s="445"/>
      <c r="AO27" s="445"/>
      <c r="AP27" s="445"/>
      <c r="AQ27" s="445"/>
      <c r="AR27" s="446"/>
      <c r="AS27" s="444">
        <v>3828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173</v>
      </c>
      <c r="BO27" s="472"/>
      <c r="BP27" s="472"/>
      <c r="BQ27" s="472"/>
      <c r="BR27" s="472"/>
      <c r="BS27" s="472"/>
      <c r="BT27" s="472"/>
      <c r="BU27" s="473"/>
      <c r="BV27" s="471" t="s">
        <v>182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5500</v>
      </c>
      <c r="R28" s="445"/>
      <c r="S28" s="445"/>
      <c r="T28" s="445"/>
      <c r="U28" s="445"/>
      <c r="V28" s="446"/>
      <c r="W28" s="510"/>
      <c r="X28" s="501"/>
      <c r="Y28" s="502"/>
      <c r="Z28" s="441" t="s">
        <v>184</v>
      </c>
      <c r="AA28" s="442"/>
      <c r="AB28" s="442"/>
      <c r="AC28" s="442"/>
      <c r="AD28" s="442"/>
      <c r="AE28" s="442"/>
      <c r="AF28" s="442"/>
      <c r="AG28" s="443"/>
      <c r="AH28" s="444" t="s">
        <v>128</v>
      </c>
      <c r="AI28" s="445"/>
      <c r="AJ28" s="445"/>
      <c r="AK28" s="445"/>
      <c r="AL28" s="446"/>
      <c r="AM28" s="444" t="s">
        <v>128</v>
      </c>
      <c r="AN28" s="445"/>
      <c r="AO28" s="445"/>
      <c r="AP28" s="445"/>
      <c r="AQ28" s="445"/>
      <c r="AR28" s="446"/>
      <c r="AS28" s="444" t="s">
        <v>173</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2072940</v>
      </c>
      <c r="BO28" s="464"/>
      <c r="BP28" s="464"/>
      <c r="BQ28" s="464"/>
      <c r="BR28" s="464"/>
      <c r="BS28" s="464"/>
      <c r="BT28" s="464"/>
      <c r="BU28" s="465"/>
      <c r="BV28" s="463">
        <v>2252734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16</v>
      </c>
      <c r="M29" s="445"/>
      <c r="N29" s="445"/>
      <c r="O29" s="445"/>
      <c r="P29" s="446"/>
      <c r="Q29" s="444">
        <v>5300</v>
      </c>
      <c r="R29" s="445"/>
      <c r="S29" s="445"/>
      <c r="T29" s="445"/>
      <c r="U29" s="445"/>
      <c r="V29" s="446"/>
      <c r="W29" s="511"/>
      <c r="X29" s="512"/>
      <c r="Y29" s="513"/>
      <c r="Z29" s="441" t="s">
        <v>187</v>
      </c>
      <c r="AA29" s="442"/>
      <c r="AB29" s="442"/>
      <c r="AC29" s="442"/>
      <c r="AD29" s="442"/>
      <c r="AE29" s="442"/>
      <c r="AF29" s="442"/>
      <c r="AG29" s="443"/>
      <c r="AH29" s="444">
        <v>411</v>
      </c>
      <c r="AI29" s="445"/>
      <c r="AJ29" s="445"/>
      <c r="AK29" s="445"/>
      <c r="AL29" s="446"/>
      <c r="AM29" s="444">
        <v>1297154</v>
      </c>
      <c r="AN29" s="445"/>
      <c r="AO29" s="445"/>
      <c r="AP29" s="445"/>
      <c r="AQ29" s="445"/>
      <c r="AR29" s="446"/>
      <c r="AS29" s="444">
        <v>3156</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175</v>
      </c>
      <c r="BO29" s="469"/>
      <c r="BP29" s="469"/>
      <c r="BQ29" s="469"/>
      <c r="BR29" s="469"/>
      <c r="BS29" s="469"/>
      <c r="BT29" s="469"/>
      <c r="BU29" s="470"/>
      <c r="BV29" s="468">
        <v>175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1360791</v>
      </c>
      <c r="BO30" s="472"/>
      <c r="BP30" s="472"/>
      <c r="BQ30" s="472"/>
      <c r="BR30" s="472"/>
      <c r="BS30" s="472"/>
      <c r="BT30" s="472"/>
      <c r="BU30" s="473"/>
      <c r="BV30" s="471">
        <v>1336792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国民健康保険事業特別会計（事業勘定）</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柏原羽曳野藤井寺消防組合（一般会計）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柏原市土地開発公社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国民健康保険事業特別会計（施設勘定堅上診療所）</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市立柏原病院事業会計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柏羽藤環境事業組合（一般会計）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藤井寺市柏原市学校給食組合（一般会計）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大和川右岸水防事務組合（一般会計）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八尾市柏原市火葬場組合（一般会計）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大阪府後期高齢者医療広域連合（一般会計）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大阪府後期高齢者医療広域連合（後期高齢者医療特別会計）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大阪広域水道企業団水道事業会計（水道用水供給事業）</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大阪広域水道企業団（工業用水道事業会計）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3/ZOH9qnv5KC+dPUWuzalY8sSi+8Eiw+NH+DzapMWtC0nioCBEUsr3+x80CBvUMXyuZFiUfqmWd+Z9Kh3b+7w==" saltValue="ifZ0oLon5TiQs88ST4m5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1" t="s">
        <v>561</v>
      </c>
      <c r="D34" s="1251"/>
      <c r="E34" s="1252"/>
      <c r="F34" s="32">
        <v>17.11</v>
      </c>
      <c r="G34" s="33">
        <v>17.18</v>
      </c>
      <c r="H34" s="33">
        <v>16.89</v>
      </c>
      <c r="I34" s="33">
        <v>17.12</v>
      </c>
      <c r="J34" s="34">
        <v>17.12</v>
      </c>
      <c r="K34" s="22"/>
      <c r="L34" s="22"/>
      <c r="M34" s="22"/>
      <c r="N34" s="22"/>
      <c r="O34" s="22"/>
      <c r="P34" s="22"/>
    </row>
    <row r="35" spans="1:16" ht="39" customHeight="1" x14ac:dyDescent="0.15">
      <c r="A35" s="22"/>
      <c r="B35" s="35"/>
      <c r="C35" s="1245" t="s">
        <v>562</v>
      </c>
      <c r="D35" s="1246"/>
      <c r="E35" s="1247"/>
      <c r="F35" s="36">
        <v>1.2</v>
      </c>
      <c r="G35" s="37">
        <v>2.64</v>
      </c>
      <c r="H35" s="37">
        <v>3.96</v>
      </c>
      <c r="I35" s="37">
        <v>1.28</v>
      </c>
      <c r="J35" s="38">
        <v>3.18</v>
      </c>
      <c r="K35" s="22"/>
      <c r="L35" s="22"/>
      <c r="M35" s="22"/>
      <c r="N35" s="22"/>
      <c r="O35" s="22"/>
      <c r="P35" s="22"/>
    </row>
    <row r="36" spans="1:16" ht="39" customHeight="1" x14ac:dyDescent="0.15">
      <c r="A36" s="22"/>
      <c r="B36" s="35"/>
      <c r="C36" s="1245" t="s">
        <v>563</v>
      </c>
      <c r="D36" s="1246"/>
      <c r="E36" s="1247"/>
      <c r="F36" s="36" t="s">
        <v>564</v>
      </c>
      <c r="G36" s="37" t="s">
        <v>565</v>
      </c>
      <c r="H36" s="37" t="s">
        <v>566</v>
      </c>
      <c r="I36" s="37" t="s">
        <v>567</v>
      </c>
      <c r="J36" s="38">
        <v>1.18</v>
      </c>
      <c r="K36" s="22"/>
      <c r="L36" s="22"/>
      <c r="M36" s="22"/>
      <c r="N36" s="22"/>
      <c r="O36" s="22"/>
      <c r="P36" s="22"/>
    </row>
    <row r="37" spans="1:16" ht="39" customHeight="1" x14ac:dyDescent="0.15">
      <c r="A37" s="22"/>
      <c r="B37" s="35"/>
      <c r="C37" s="1245" t="s">
        <v>568</v>
      </c>
      <c r="D37" s="1246"/>
      <c r="E37" s="1247"/>
      <c r="F37" s="36" t="s">
        <v>569</v>
      </c>
      <c r="G37" s="37" t="s">
        <v>570</v>
      </c>
      <c r="H37" s="37" t="s">
        <v>571</v>
      </c>
      <c r="I37" s="37">
        <v>0.99</v>
      </c>
      <c r="J37" s="38">
        <v>0.98</v>
      </c>
      <c r="K37" s="22"/>
      <c r="L37" s="22"/>
      <c r="M37" s="22"/>
      <c r="N37" s="22"/>
      <c r="O37" s="22"/>
      <c r="P37" s="22"/>
    </row>
    <row r="38" spans="1:16" ht="39" customHeight="1" x14ac:dyDescent="0.15">
      <c r="A38" s="22"/>
      <c r="B38" s="35"/>
      <c r="C38" s="1245" t="s">
        <v>572</v>
      </c>
      <c r="D38" s="1246"/>
      <c r="E38" s="1247"/>
      <c r="F38" s="36">
        <v>1.58</v>
      </c>
      <c r="G38" s="37">
        <v>2.04</v>
      </c>
      <c r="H38" s="37">
        <v>1.63</v>
      </c>
      <c r="I38" s="37">
        <v>1.1000000000000001</v>
      </c>
      <c r="J38" s="38">
        <v>0.92</v>
      </c>
      <c r="K38" s="22"/>
      <c r="L38" s="22"/>
      <c r="M38" s="22"/>
      <c r="N38" s="22"/>
      <c r="O38" s="22"/>
      <c r="P38" s="22"/>
    </row>
    <row r="39" spans="1:16" ht="39" customHeight="1" x14ac:dyDescent="0.15">
      <c r="A39" s="22"/>
      <c r="B39" s="35"/>
      <c r="C39" s="1245" t="s">
        <v>573</v>
      </c>
      <c r="D39" s="1246"/>
      <c r="E39" s="1247"/>
      <c r="F39" s="36">
        <v>0.43</v>
      </c>
      <c r="G39" s="37">
        <v>0.35</v>
      </c>
      <c r="H39" s="37">
        <v>0.4</v>
      </c>
      <c r="I39" s="37">
        <v>0.45</v>
      </c>
      <c r="J39" s="38">
        <v>0.47</v>
      </c>
      <c r="K39" s="22"/>
      <c r="L39" s="22"/>
      <c r="M39" s="22"/>
      <c r="N39" s="22"/>
      <c r="O39" s="22"/>
      <c r="P39" s="22"/>
    </row>
    <row r="40" spans="1:16" ht="39" customHeight="1" x14ac:dyDescent="0.15">
      <c r="A40" s="22"/>
      <c r="B40" s="35"/>
      <c r="C40" s="1245" t="s">
        <v>574</v>
      </c>
      <c r="D40" s="1246"/>
      <c r="E40" s="1247"/>
      <c r="F40" s="36">
        <v>0.18</v>
      </c>
      <c r="G40" s="37">
        <v>0.19</v>
      </c>
      <c r="H40" s="37">
        <v>0.2</v>
      </c>
      <c r="I40" s="37">
        <v>0.21</v>
      </c>
      <c r="J40" s="38">
        <v>0.22</v>
      </c>
      <c r="K40" s="22"/>
      <c r="L40" s="22"/>
      <c r="M40" s="22"/>
      <c r="N40" s="22"/>
      <c r="O40" s="22"/>
      <c r="P40" s="22"/>
    </row>
    <row r="41" spans="1:16" ht="39" customHeight="1" x14ac:dyDescent="0.15">
      <c r="A41" s="22"/>
      <c r="B41" s="35"/>
      <c r="C41" s="1245" t="s">
        <v>575</v>
      </c>
      <c r="D41" s="1246"/>
      <c r="E41" s="1247"/>
      <c r="F41" s="36">
        <v>0</v>
      </c>
      <c r="G41" s="37">
        <v>0</v>
      </c>
      <c r="H41" s="37">
        <v>0</v>
      </c>
      <c r="I41" s="37">
        <v>0</v>
      </c>
      <c r="J41" s="38">
        <v>0</v>
      </c>
      <c r="K41" s="22"/>
      <c r="L41" s="22"/>
      <c r="M41" s="22"/>
      <c r="N41" s="22"/>
      <c r="O41" s="22"/>
      <c r="P41" s="22"/>
    </row>
    <row r="42" spans="1:16" ht="39" customHeight="1" x14ac:dyDescent="0.15">
      <c r="A42" s="22"/>
      <c r="B42" s="39"/>
      <c r="C42" s="1245" t="s">
        <v>576</v>
      </c>
      <c r="D42" s="1246"/>
      <c r="E42" s="1247"/>
      <c r="F42" s="36" t="s">
        <v>513</v>
      </c>
      <c r="G42" s="37" t="s">
        <v>513</v>
      </c>
      <c r="H42" s="37" t="s">
        <v>513</v>
      </c>
      <c r="I42" s="37" t="s">
        <v>513</v>
      </c>
      <c r="J42" s="38" t="s">
        <v>513</v>
      </c>
      <c r="K42" s="22"/>
      <c r="L42" s="22"/>
      <c r="M42" s="22"/>
      <c r="N42" s="22"/>
      <c r="O42" s="22"/>
      <c r="P42" s="22"/>
    </row>
    <row r="43" spans="1:16" ht="39" customHeight="1" thickBot="1" x14ac:dyDescent="0.2">
      <c r="A43" s="22"/>
      <c r="B43" s="40"/>
      <c r="C43" s="1248" t="s">
        <v>577</v>
      </c>
      <c r="D43" s="1249"/>
      <c r="E43" s="1250"/>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VUuGATy7pPUW1hD0FzY8c4ppUW934LsXF7upkV1bd6Axp97qpIL7naLoe/+YXbMKNg//sHqOJSiGntgI+8aFQ==" saltValue="yt7EDOnTYKdcV/tfSscw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2071</v>
      </c>
      <c r="L45" s="60">
        <v>2016</v>
      </c>
      <c r="M45" s="60">
        <v>1921</v>
      </c>
      <c r="N45" s="60">
        <v>1838</v>
      </c>
      <c r="O45" s="61">
        <v>1878</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513</v>
      </c>
      <c r="L46" s="64" t="s">
        <v>513</v>
      </c>
      <c r="M46" s="64" t="s">
        <v>513</v>
      </c>
      <c r="N46" s="64" t="s">
        <v>513</v>
      </c>
      <c r="O46" s="65" t="s">
        <v>513</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513</v>
      </c>
      <c r="L47" s="64" t="s">
        <v>513</v>
      </c>
      <c r="M47" s="64" t="s">
        <v>513</v>
      </c>
      <c r="N47" s="64" t="s">
        <v>513</v>
      </c>
      <c r="O47" s="65" t="s">
        <v>513</v>
      </c>
      <c r="P47" s="48"/>
      <c r="Q47" s="48"/>
      <c r="R47" s="48"/>
      <c r="S47" s="48"/>
      <c r="T47" s="48"/>
      <c r="U47" s="48"/>
    </row>
    <row r="48" spans="1:21" ht="30.75" customHeight="1" x14ac:dyDescent="0.15">
      <c r="A48" s="48"/>
      <c r="B48" s="1273"/>
      <c r="C48" s="1274"/>
      <c r="D48" s="62"/>
      <c r="E48" s="1255" t="s">
        <v>15</v>
      </c>
      <c r="F48" s="1255"/>
      <c r="G48" s="1255"/>
      <c r="H48" s="1255"/>
      <c r="I48" s="1255"/>
      <c r="J48" s="1256"/>
      <c r="K48" s="63">
        <v>844</v>
      </c>
      <c r="L48" s="64">
        <v>859</v>
      </c>
      <c r="M48" s="64">
        <v>845</v>
      </c>
      <c r="N48" s="64">
        <v>922</v>
      </c>
      <c r="O48" s="65">
        <v>912</v>
      </c>
      <c r="P48" s="48"/>
      <c r="Q48" s="48"/>
      <c r="R48" s="48"/>
      <c r="S48" s="48"/>
      <c r="T48" s="48"/>
      <c r="U48" s="48"/>
    </row>
    <row r="49" spans="1:21" ht="30.75" customHeight="1" x14ac:dyDescent="0.15">
      <c r="A49" s="48"/>
      <c r="B49" s="1273"/>
      <c r="C49" s="1274"/>
      <c r="D49" s="62"/>
      <c r="E49" s="1255" t="s">
        <v>16</v>
      </c>
      <c r="F49" s="1255"/>
      <c r="G49" s="1255"/>
      <c r="H49" s="1255"/>
      <c r="I49" s="1255"/>
      <c r="J49" s="1256"/>
      <c r="K49" s="63">
        <v>281</v>
      </c>
      <c r="L49" s="64">
        <v>273</v>
      </c>
      <c r="M49" s="64">
        <v>178</v>
      </c>
      <c r="N49" s="64">
        <v>115</v>
      </c>
      <c r="O49" s="65">
        <v>99</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513</v>
      </c>
      <c r="L50" s="64" t="s">
        <v>513</v>
      </c>
      <c r="M50" s="64" t="s">
        <v>513</v>
      </c>
      <c r="N50" s="64" t="s">
        <v>513</v>
      </c>
      <c r="O50" s="65" t="s">
        <v>513</v>
      </c>
      <c r="P50" s="48"/>
      <c r="Q50" s="48"/>
      <c r="R50" s="48"/>
      <c r="S50" s="48"/>
      <c r="T50" s="48"/>
      <c r="U50" s="48"/>
    </row>
    <row r="51" spans="1:21" ht="30.75" customHeight="1" x14ac:dyDescent="0.15">
      <c r="A51" s="48"/>
      <c r="B51" s="1275"/>
      <c r="C51" s="1276"/>
      <c r="D51" s="66"/>
      <c r="E51" s="1255" t="s">
        <v>18</v>
      </c>
      <c r="F51" s="1255"/>
      <c r="G51" s="1255"/>
      <c r="H51" s="1255"/>
      <c r="I51" s="1255"/>
      <c r="J51" s="1256"/>
      <c r="K51" s="63">
        <v>0</v>
      </c>
      <c r="L51" s="64" t="s">
        <v>513</v>
      </c>
      <c r="M51" s="64" t="s">
        <v>513</v>
      </c>
      <c r="N51" s="64" t="s">
        <v>513</v>
      </c>
      <c r="O51" s="65">
        <v>1</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2417</v>
      </c>
      <c r="L52" s="64">
        <v>2485</v>
      </c>
      <c r="M52" s="64">
        <v>2482</v>
      </c>
      <c r="N52" s="64">
        <v>2504</v>
      </c>
      <c r="O52" s="65">
        <v>2493</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779</v>
      </c>
      <c r="L53" s="69">
        <v>663</v>
      </c>
      <c r="M53" s="69">
        <v>462</v>
      </c>
      <c r="N53" s="69">
        <v>371</v>
      </c>
      <c r="O53" s="70">
        <v>397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513</v>
      </c>
      <c r="L57" s="84" t="s">
        <v>513</v>
      </c>
      <c r="M57" s="84" t="s">
        <v>513</v>
      </c>
      <c r="N57" s="84" t="s">
        <v>589</v>
      </c>
      <c r="O57" s="85" t="s">
        <v>513</v>
      </c>
    </row>
    <row r="58" spans="1:21" ht="31.5" customHeight="1" thickBot="1" x14ac:dyDescent="0.2">
      <c r="B58" s="1263"/>
      <c r="C58" s="1264"/>
      <c r="D58" s="1268" t="s">
        <v>27</v>
      </c>
      <c r="E58" s="1269"/>
      <c r="F58" s="1269"/>
      <c r="G58" s="1269"/>
      <c r="H58" s="1269"/>
      <c r="I58" s="1269"/>
      <c r="J58" s="1270"/>
      <c r="K58" s="86" t="s">
        <v>513</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G+L2glECQN67VAa7uX+RxYbHnmzvZoLpDzBTOkjM0m8TxSnRq+gwnp+4AYi/fGe+h03PLijckvPbp8oOxbbCA==" saltValue="hBKTbbDvPGny9GFAWHdf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1" t="s">
        <v>30</v>
      </c>
      <c r="C41" s="1292"/>
      <c r="D41" s="102"/>
      <c r="E41" s="1293" t="s">
        <v>31</v>
      </c>
      <c r="F41" s="1293"/>
      <c r="G41" s="1293"/>
      <c r="H41" s="1294"/>
      <c r="I41" s="103">
        <v>19437</v>
      </c>
      <c r="J41" s="104">
        <v>18899</v>
      </c>
      <c r="K41" s="104">
        <v>19183</v>
      </c>
      <c r="L41" s="104">
        <v>19639</v>
      </c>
      <c r="M41" s="105">
        <v>22359</v>
      </c>
    </row>
    <row r="42" spans="2:13" ht="27.75" customHeight="1" x14ac:dyDescent="0.15">
      <c r="B42" s="1281"/>
      <c r="C42" s="1282"/>
      <c r="D42" s="106"/>
      <c r="E42" s="1285" t="s">
        <v>32</v>
      </c>
      <c r="F42" s="1285"/>
      <c r="G42" s="1285"/>
      <c r="H42" s="1286"/>
      <c r="I42" s="107">
        <v>639</v>
      </c>
      <c r="J42" s="108">
        <v>626</v>
      </c>
      <c r="K42" s="108">
        <v>302</v>
      </c>
      <c r="L42" s="108">
        <v>378</v>
      </c>
      <c r="M42" s="109">
        <v>383</v>
      </c>
    </row>
    <row r="43" spans="2:13" ht="27.75" customHeight="1" x14ac:dyDescent="0.15">
      <c r="B43" s="1281"/>
      <c r="C43" s="1282"/>
      <c r="D43" s="106"/>
      <c r="E43" s="1285" t="s">
        <v>33</v>
      </c>
      <c r="F43" s="1285"/>
      <c r="G43" s="1285"/>
      <c r="H43" s="1286"/>
      <c r="I43" s="107">
        <v>13267</v>
      </c>
      <c r="J43" s="108">
        <v>12279</v>
      </c>
      <c r="K43" s="108">
        <v>11509</v>
      </c>
      <c r="L43" s="108">
        <v>11090</v>
      </c>
      <c r="M43" s="109">
        <v>10579</v>
      </c>
    </row>
    <row r="44" spans="2:13" ht="27.75" customHeight="1" x14ac:dyDescent="0.15">
      <c r="B44" s="1281"/>
      <c r="C44" s="1282"/>
      <c r="D44" s="106"/>
      <c r="E44" s="1285" t="s">
        <v>34</v>
      </c>
      <c r="F44" s="1285"/>
      <c r="G44" s="1285"/>
      <c r="H44" s="1286"/>
      <c r="I44" s="107">
        <v>836</v>
      </c>
      <c r="J44" s="108">
        <v>643</v>
      </c>
      <c r="K44" s="108">
        <v>706</v>
      </c>
      <c r="L44" s="108">
        <v>758</v>
      </c>
      <c r="M44" s="109">
        <v>799</v>
      </c>
    </row>
    <row r="45" spans="2:13" ht="27.75" customHeight="1" x14ac:dyDescent="0.15">
      <c r="B45" s="1281"/>
      <c r="C45" s="1282"/>
      <c r="D45" s="106"/>
      <c r="E45" s="1285" t="s">
        <v>35</v>
      </c>
      <c r="F45" s="1285"/>
      <c r="G45" s="1285"/>
      <c r="H45" s="1286"/>
      <c r="I45" s="107">
        <v>2846</v>
      </c>
      <c r="J45" s="108">
        <v>2648</v>
      </c>
      <c r="K45" s="108">
        <v>2723</v>
      </c>
      <c r="L45" s="108">
        <v>2622</v>
      </c>
      <c r="M45" s="109">
        <v>2625</v>
      </c>
    </row>
    <row r="46" spans="2:13" ht="27.75" customHeight="1" x14ac:dyDescent="0.15">
      <c r="B46" s="1281"/>
      <c r="C46" s="1282"/>
      <c r="D46" s="110"/>
      <c r="E46" s="1285" t="s">
        <v>36</v>
      </c>
      <c r="F46" s="1285"/>
      <c r="G46" s="1285"/>
      <c r="H46" s="1286"/>
      <c r="I46" s="107">
        <v>102</v>
      </c>
      <c r="J46" s="108">
        <v>101</v>
      </c>
      <c r="K46" s="108">
        <v>22</v>
      </c>
      <c r="L46" s="108" t="s">
        <v>513</v>
      </c>
      <c r="M46" s="109" t="s">
        <v>513</v>
      </c>
    </row>
    <row r="47" spans="2:13" ht="27.75" customHeight="1" x14ac:dyDescent="0.15">
      <c r="B47" s="1281"/>
      <c r="C47" s="1282"/>
      <c r="D47" s="111"/>
      <c r="E47" s="1295" t="s">
        <v>37</v>
      </c>
      <c r="F47" s="1296"/>
      <c r="G47" s="1296"/>
      <c r="H47" s="1297"/>
      <c r="I47" s="107" t="s">
        <v>513</v>
      </c>
      <c r="J47" s="108" t="s">
        <v>513</v>
      </c>
      <c r="K47" s="108" t="s">
        <v>513</v>
      </c>
      <c r="L47" s="108" t="s">
        <v>513</v>
      </c>
      <c r="M47" s="109" t="s">
        <v>513</v>
      </c>
    </row>
    <row r="48" spans="2:13" ht="27.75" customHeight="1" x14ac:dyDescent="0.15">
      <c r="B48" s="1281"/>
      <c r="C48" s="1282"/>
      <c r="D48" s="106"/>
      <c r="E48" s="1285" t="s">
        <v>38</v>
      </c>
      <c r="F48" s="1285"/>
      <c r="G48" s="1285"/>
      <c r="H48" s="1286"/>
      <c r="I48" s="107" t="s">
        <v>513</v>
      </c>
      <c r="J48" s="108" t="s">
        <v>513</v>
      </c>
      <c r="K48" s="108" t="s">
        <v>513</v>
      </c>
      <c r="L48" s="108" t="s">
        <v>513</v>
      </c>
      <c r="M48" s="109" t="s">
        <v>513</v>
      </c>
    </row>
    <row r="49" spans="2:13" ht="27.75" customHeight="1" x14ac:dyDescent="0.15">
      <c r="B49" s="1283"/>
      <c r="C49" s="1284"/>
      <c r="D49" s="106"/>
      <c r="E49" s="1285" t="s">
        <v>39</v>
      </c>
      <c r="F49" s="1285"/>
      <c r="G49" s="1285"/>
      <c r="H49" s="1286"/>
      <c r="I49" s="107" t="s">
        <v>513</v>
      </c>
      <c r="J49" s="108" t="s">
        <v>513</v>
      </c>
      <c r="K49" s="108" t="s">
        <v>513</v>
      </c>
      <c r="L49" s="108" t="s">
        <v>513</v>
      </c>
      <c r="M49" s="109" t="s">
        <v>513</v>
      </c>
    </row>
    <row r="50" spans="2:13" ht="27.75" customHeight="1" x14ac:dyDescent="0.15">
      <c r="B50" s="1279" t="s">
        <v>40</v>
      </c>
      <c r="C50" s="1280"/>
      <c r="D50" s="112"/>
      <c r="E50" s="1285" t="s">
        <v>41</v>
      </c>
      <c r="F50" s="1285"/>
      <c r="G50" s="1285"/>
      <c r="H50" s="1286"/>
      <c r="I50" s="107">
        <v>3183</v>
      </c>
      <c r="J50" s="108">
        <v>3456</v>
      </c>
      <c r="K50" s="108">
        <v>3909</v>
      </c>
      <c r="L50" s="108">
        <v>4309</v>
      </c>
      <c r="M50" s="109">
        <v>4458</v>
      </c>
    </row>
    <row r="51" spans="2:13" ht="27.75" customHeight="1" x14ac:dyDescent="0.15">
      <c r="B51" s="1281"/>
      <c r="C51" s="1282"/>
      <c r="D51" s="106"/>
      <c r="E51" s="1285" t="s">
        <v>42</v>
      </c>
      <c r="F51" s="1285"/>
      <c r="G51" s="1285"/>
      <c r="H51" s="1286"/>
      <c r="I51" s="107">
        <v>5866</v>
      </c>
      <c r="J51" s="108">
        <v>5493</v>
      </c>
      <c r="K51" s="108">
        <v>5122</v>
      </c>
      <c r="L51" s="108">
        <v>4907</v>
      </c>
      <c r="M51" s="109">
        <v>4648</v>
      </c>
    </row>
    <row r="52" spans="2:13" ht="27.75" customHeight="1" x14ac:dyDescent="0.15">
      <c r="B52" s="1283"/>
      <c r="C52" s="1284"/>
      <c r="D52" s="106"/>
      <c r="E52" s="1285" t="s">
        <v>43</v>
      </c>
      <c r="F52" s="1285"/>
      <c r="G52" s="1285"/>
      <c r="H52" s="1286"/>
      <c r="I52" s="107">
        <v>27241</v>
      </c>
      <c r="J52" s="108">
        <v>26767</v>
      </c>
      <c r="K52" s="108">
        <v>26401</v>
      </c>
      <c r="L52" s="108">
        <v>26307</v>
      </c>
      <c r="M52" s="109">
        <v>26264</v>
      </c>
    </row>
    <row r="53" spans="2:13" ht="27.75" customHeight="1" thickBot="1" x14ac:dyDescent="0.2">
      <c r="B53" s="1287" t="s">
        <v>44</v>
      </c>
      <c r="C53" s="1288"/>
      <c r="D53" s="113"/>
      <c r="E53" s="1289" t="s">
        <v>45</v>
      </c>
      <c r="F53" s="1289"/>
      <c r="G53" s="1289"/>
      <c r="H53" s="1290"/>
      <c r="I53" s="114">
        <v>838</v>
      </c>
      <c r="J53" s="115">
        <v>-519</v>
      </c>
      <c r="K53" s="115">
        <v>-985</v>
      </c>
      <c r="L53" s="115">
        <v>-1036</v>
      </c>
      <c r="M53" s="116">
        <v>1376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JjNKnBqElVaXDhDSj2yAfnt75YNk06GzL/sRc8qCyhFrWMPWoa4McwzNUN4yLoUK1F5Hp7OgTS1ceZFIKlTFQ==" saltValue="FRmzfpu0LIygMZM2t5IZ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6" t="s">
        <v>48</v>
      </c>
      <c r="D55" s="1306"/>
      <c r="E55" s="1307"/>
      <c r="F55" s="128">
        <v>2086</v>
      </c>
      <c r="G55" s="128">
        <v>2253</v>
      </c>
      <c r="H55" s="129">
        <v>2073</v>
      </c>
    </row>
    <row r="56" spans="2:8" ht="52.5" customHeight="1" x14ac:dyDescent="0.15">
      <c r="B56" s="130"/>
      <c r="C56" s="1308" t="s">
        <v>49</v>
      </c>
      <c r="D56" s="1308"/>
      <c r="E56" s="1309"/>
      <c r="F56" s="131">
        <v>0</v>
      </c>
      <c r="G56" s="131">
        <v>0</v>
      </c>
      <c r="H56" s="132">
        <v>0</v>
      </c>
    </row>
    <row r="57" spans="2:8" ht="53.25" customHeight="1" x14ac:dyDescent="0.15">
      <c r="B57" s="130"/>
      <c r="C57" s="1310" t="s">
        <v>50</v>
      </c>
      <c r="D57" s="1310"/>
      <c r="E57" s="1311"/>
      <c r="F57" s="133">
        <v>1273</v>
      </c>
      <c r="G57" s="133">
        <v>1337</v>
      </c>
      <c r="H57" s="134">
        <v>1361</v>
      </c>
    </row>
    <row r="58" spans="2:8" ht="45.75" customHeight="1" x14ac:dyDescent="0.15">
      <c r="B58" s="135"/>
      <c r="C58" s="1298" t="s">
        <v>584</v>
      </c>
      <c r="D58" s="1299"/>
      <c r="E58" s="1300"/>
      <c r="F58" s="136">
        <v>306</v>
      </c>
      <c r="G58" s="136">
        <v>367</v>
      </c>
      <c r="H58" s="137">
        <v>389</v>
      </c>
    </row>
    <row r="59" spans="2:8" ht="45.75" customHeight="1" x14ac:dyDescent="0.15">
      <c r="B59" s="135"/>
      <c r="C59" s="1298" t="s">
        <v>585</v>
      </c>
      <c r="D59" s="1299"/>
      <c r="E59" s="1300"/>
      <c r="F59" s="136">
        <v>320</v>
      </c>
      <c r="G59" s="136">
        <v>320</v>
      </c>
      <c r="H59" s="137">
        <v>320</v>
      </c>
    </row>
    <row r="60" spans="2:8" ht="45.75" customHeight="1" x14ac:dyDescent="0.15">
      <c r="B60" s="135"/>
      <c r="C60" s="1298" t="s">
        <v>586</v>
      </c>
      <c r="D60" s="1299"/>
      <c r="E60" s="1300"/>
      <c r="F60" s="136">
        <v>230</v>
      </c>
      <c r="G60" s="136">
        <v>230</v>
      </c>
      <c r="H60" s="137">
        <v>230</v>
      </c>
    </row>
    <row r="61" spans="2:8" ht="45.75" customHeight="1" x14ac:dyDescent="0.15">
      <c r="B61" s="135"/>
      <c r="C61" s="1298" t="s">
        <v>587</v>
      </c>
      <c r="D61" s="1299"/>
      <c r="E61" s="1300"/>
      <c r="F61" s="136">
        <v>202</v>
      </c>
      <c r="G61" s="136">
        <v>202</v>
      </c>
      <c r="H61" s="137">
        <v>203</v>
      </c>
    </row>
    <row r="62" spans="2:8" ht="45.75" customHeight="1" thickBot="1" x14ac:dyDescent="0.2">
      <c r="B62" s="138"/>
      <c r="C62" s="1301" t="s">
        <v>588</v>
      </c>
      <c r="D62" s="1302"/>
      <c r="E62" s="1303"/>
      <c r="F62" s="139">
        <v>65</v>
      </c>
      <c r="G62" s="139">
        <v>65</v>
      </c>
      <c r="H62" s="140">
        <v>65</v>
      </c>
    </row>
    <row r="63" spans="2:8" ht="52.5" customHeight="1" thickBot="1" x14ac:dyDescent="0.2">
      <c r="B63" s="141"/>
      <c r="C63" s="1304" t="s">
        <v>51</v>
      </c>
      <c r="D63" s="1304"/>
      <c r="E63" s="1305"/>
      <c r="F63" s="142">
        <v>3359</v>
      </c>
      <c r="G63" s="142">
        <v>3590</v>
      </c>
      <c r="H63" s="143">
        <v>3434</v>
      </c>
    </row>
    <row r="64" spans="2:8" ht="15" customHeight="1" x14ac:dyDescent="0.15"/>
  </sheetData>
  <sheetProtection algorithmName="SHA-512" hashValue="9fTVITE6qhTQKakeJGLwUz3Lc+mAFvgk8RH8903BaieeTu2PahqzNwl3LHB3mgU5piDJ+yo4lOGVq+FQf62bQA==" saltValue="d46F+pR0TslzYPO37bOd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609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604</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554</v>
      </c>
      <c r="BQ50" s="1326"/>
      <c r="BR50" s="1326"/>
      <c r="BS50" s="1326"/>
      <c r="BT50" s="1326"/>
      <c r="BU50" s="1326"/>
      <c r="BV50" s="1326"/>
      <c r="BW50" s="1326"/>
      <c r="BX50" s="1326" t="s">
        <v>555</v>
      </c>
      <c r="BY50" s="1326"/>
      <c r="BZ50" s="1326"/>
      <c r="CA50" s="1326"/>
      <c r="CB50" s="1326"/>
      <c r="CC50" s="1326"/>
      <c r="CD50" s="1326"/>
      <c r="CE50" s="1326"/>
      <c r="CF50" s="1326" t="s">
        <v>556</v>
      </c>
      <c r="CG50" s="1326"/>
      <c r="CH50" s="1326"/>
      <c r="CI50" s="1326"/>
      <c r="CJ50" s="1326"/>
      <c r="CK50" s="1326"/>
      <c r="CL50" s="1326"/>
      <c r="CM50" s="1326"/>
      <c r="CN50" s="1326" t="s">
        <v>557</v>
      </c>
      <c r="CO50" s="1326"/>
      <c r="CP50" s="1326"/>
      <c r="CQ50" s="1326"/>
      <c r="CR50" s="1326"/>
      <c r="CS50" s="1326"/>
      <c r="CT50" s="1326"/>
      <c r="CU50" s="1326"/>
      <c r="CV50" s="1326" t="s">
        <v>558</v>
      </c>
      <c r="CW50" s="1326"/>
      <c r="CX50" s="1326"/>
      <c r="CY50" s="1326"/>
      <c r="CZ50" s="1326"/>
      <c r="DA50" s="1326"/>
      <c r="DB50" s="1326"/>
      <c r="DC50" s="1326"/>
    </row>
    <row r="51" spans="1:109" ht="13.5" customHeight="1" x14ac:dyDescent="0.15">
      <c r="B51" s="389"/>
      <c r="G51" s="1327"/>
      <c r="H51" s="1327"/>
      <c r="I51" s="1329"/>
      <c r="J51" s="1329"/>
      <c r="K51" s="1328"/>
      <c r="L51" s="1328"/>
      <c r="M51" s="1328"/>
      <c r="N51" s="1328"/>
      <c r="AM51" s="396"/>
      <c r="AN51" s="1330" t="s">
        <v>603</v>
      </c>
      <c r="AO51" s="1330"/>
      <c r="AP51" s="1330"/>
      <c r="AQ51" s="1330"/>
      <c r="AR51" s="1330"/>
      <c r="AS51" s="1330"/>
      <c r="AT51" s="1330"/>
      <c r="AU51" s="1330"/>
      <c r="AV51" s="1330"/>
      <c r="AW51" s="1330"/>
      <c r="AX51" s="1330"/>
      <c r="AY51" s="1330"/>
      <c r="AZ51" s="1330"/>
      <c r="BA51" s="1330"/>
      <c r="BB51" s="1330" t="s">
        <v>601</v>
      </c>
      <c r="BC51" s="1330"/>
      <c r="BD51" s="1330"/>
      <c r="BE51" s="1330"/>
      <c r="BF51" s="1330"/>
      <c r="BG51" s="1330"/>
      <c r="BH51" s="1330"/>
      <c r="BI51" s="1330"/>
      <c r="BJ51" s="1330"/>
      <c r="BK51" s="1330"/>
      <c r="BL51" s="1330"/>
      <c r="BM51" s="1330"/>
      <c r="BN51" s="1330"/>
      <c r="BO51" s="1330"/>
      <c r="BP51" s="1321">
        <v>6.5</v>
      </c>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v>10.3</v>
      </c>
      <c r="CW51" s="1321"/>
      <c r="CX51" s="1321"/>
      <c r="CY51" s="1321"/>
      <c r="CZ51" s="1321"/>
      <c r="DA51" s="1321"/>
      <c r="DB51" s="1321"/>
      <c r="DC51" s="1321"/>
    </row>
    <row r="52" spans="1:109" ht="13.5" x14ac:dyDescent="0.15">
      <c r="B52" s="389"/>
      <c r="G52" s="1327"/>
      <c r="H52" s="1327"/>
      <c r="I52" s="1329"/>
      <c r="J52" s="1329"/>
      <c r="K52" s="1328"/>
      <c r="L52" s="1328"/>
      <c r="M52" s="1328"/>
      <c r="N52" s="1328"/>
      <c r="AM52" s="39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4"/>
      <c r="B53" s="389"/>
      <c r="G53" s="1327"/>
      <c r="H53" s="1327"/>
      <c r="I53" s="1322"/>
      <c r="J53" s="1322"/>
      <c r="K53" s="1328"/>
      <c r="L53" s="1328"/>
      <c r="M53" s="1328"/>
      <c r="N53" s="1328"/>
      <c r="AM53" s="396"/>
      <c r="AN53" s="1330"/>
      <c r="AO53" s="1330"/>
      <c r="AP53" s="1330"/>
      <c r="AQ53" s="1330"/>
      <c r="AR53" s="1330"/>
      <c r="AS53" s="1330"/>
      <c r="AT53" s="1330"/>
      <c r="AU53" s="1330"/>
      <c r="AV53" s="1330"/>
      <c r="AW53" s="1330"/>
      <c r="AX53" s="1330"/>
      <c r="AY53" s="1330"/>
      <c r="AZ53" s="1330"/>
      <c r="BA53" s="1330"/>
      <c r="BB53" s="1330" t="s">
        <v>608</v>
      </c>
      <c r="BC53" s="1330"/>
      <c r="BD53" s="1330"/>
      <c r="BE53" s="1330"/>
      <c r="BF53" s="1330"/>
      <c r="BG53" s="1330"/>
      <c r="BH53" s="1330"/>
      <c r="BI53" s="1330"/>
      <c r="BJ53" s="1330"/>
      <c r="BK53" s="1330"/>
      <c r="BL53" s="1330"/>
      <c r="BM53" s="1330"/>
      <c r="BN53" s="1330"/>
      <c r="BO53" s="1330"/>
      <c r="BP53" s="1321">
        <v>63.8</v>
      </c>
      <c r="BQ53" s="1321"/>
      <c r="BR53" s="1321"/>
      <c r="BS53" s="1321"/>
      <c r="BT53" s="1321"/>
      <c r="BU53" s="1321"/>
      <c r="BV53" s="1321"/>
      <c r="BW53" s="1321"/>
      <c r="BX53" s="1321">
        <v>65.2</v>
      </c>
      <c r="BY53" s="1321"/>
      <c r="BZ53" s="1321"/>
      <c r="CA53" s="1321"/>
      <c r="CB53" s="1321"/>
      <c r="CC53" s="1321"/>
      <c r="CD53" s="1321"/>
      <c r="CE53" s="1321"/>
      <c r="CF53" s="1321">
        <v>66.400000000000006</v>
      </c>
      <c r="CG53" s="1321"/>
      <c r="CH53" s="1321"/>
      <c r="CI53" s="1321"/>
      <c r="CJ53" s="1321"/>
      <c r="CK53" s="1321"/>
      <c r="CL53" s="1321"/>
      <c r="CM53" s="1321"/>
      <c r="CN53" s="1321">
        <v>66.8</v>
      </c>
      <c r="CO53" s="1321"/>
      <c r="CP53" s="1321"/>
      <c r="CQ53" s="1321"/>
      <c r="CR53" s="1321"/>
      <c r="CS53" s="1321"/>
      <c r="CT53" s="1321"/>
      <c r="CU53" s="1321"/>
      <c r="CV53" s="1321">
        <v>66.2</v>
      </c>
      <c r="CW53" s="1321"/>
      <c r="CX53" s="1321"/>
      <c r="CY53" s="1321"/>
      <c r="CZ53" s="1321"/>
      <c r="DA53" s="1321"/>
      <c r="DB53" s="1321"/>
      <c r="DC53" s="1321"/>
    </row>
    <row r="54" spans="1:109" ht="13.5" x14ac:dyDescent="0.15">
      <c r="A54" s="404"/>
      <c r="B54" s="389"/>
      <c r="G54" s="1327"/>
      <c r="H54" s="1327"/>
      <c r="I54" s="1322"/>
      <c r="J54" s="1322"/>
      <c r="K54" s="1328"/>
      <c r="L54" s="1328"/>
      <c r="M54" s="1328"/>
      <c r="N54" s="1328"/>
      <c r="AM54" s="39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4"/>
      <c r="B55" s="389"/>
      <c r="G55" s="1322"/>
      <c r="H55" s="1322"/>
      <c r="I55" s="1322"/>
      <c r="J55" s="1322"/>
      <c r="K55" s="1328"/>
      <c r="L55" s="1328"/>
      <c r="M55" s="1328"/>
      <c r="N55" s="1328"/>
      <c r="AN55" s="1326" t="s">
        <v>602</v>
      </c>
      <c r="AO55" s="1326"/>
      <c r="AP55" s="1326"/>
      <c r="AQ55" s="1326"/>
      <c r="AR55" s="1326"/>
      <c r="AS55" s="1326"/>
      <c r="AT55" s="1326"/>
      <c r="AU55" s="1326"/>
      <c r="AV55" s="1326"/>
      <c r="AW55" s="1326"/>
      <c r="AX55" s="1326"/>
      <c r="AY55" s="1326"/>
      <c r="AZ55" s="1326"/>
      <c r="BA55" s="1326"/>
      <c r="BB55" s="1330" t="s">
        <v>601</v>
      </c>
      <c r="BC55" s="1330"/>
      <c r="BD55" s="1330"/>
      <c r="BE55" s="1330"/>
      <c r="BF55" s="1330"/>
      <c r="BG55" s="1330"/>
      <c r="BH55" s="1330"/>
      <c r="BI55" s="1330"/>
      <c r="BJ55" s="1330"/>
      <c r="BK55" s="1330"/>
      <c r="BL55" s="1330"/>
      <c r="BM55" s="1330"/>
      <c r="BN55" s="1330"/>
      <c r="BO55" s="1330"/>
      <c r="BP55" s="1321">
        <v>33.1</v>
      </c>
      <c r="BQ55" s="1321"/>
      <c r="BR55" s="1321"/>
      <c r="BS55" s="1321"/>
      <c r="BT55" s="1321"/>
      <c r="BU55" s="1321"/>
      <c r="BV55" s="1321"/>
      <c r="BW55" s="1321"/>
      <c r="BX55" s="1321">
        <v>31.3</v>
      </c>
      <c r="BY55" s="1321"/>
      <c r="BZ55" s="1321"/>
      <c r="CA55" s="1321"/>
      <c r="CB55" s="1321"/>
      <c r="CC55" s="1321"/>
      <c r="CD55" s="1321"/>
      <c r="CE55" s="1321"/>
      <c r="CF55" s="1321">
        <v>25.3</v>
      </c>
      <c r="CG55" s="1321"/>
      <c r="CH55" s="1321"/>
      <c r="CI55" s="1321"/>
      <c r="CJ55" s="1321"/>
      <c r="CK55" s="1321"/>
      <c r="CL55" s="1321"/>
      <c r="CM55" s="1321"/>
      <c r="CN55" s="1321">
        <v>25.5</v>
      </c>
      <c r="CO55" s="1321"/>
      <c r="CP55" s="1321"/>
      <c r="CQ55" s="1321"/>
      <c r="CR55" s="1321"/>
      <c r="CS55" s="1321"/>
      <c r="CT55" s="1321"/>
      <c r="CU55" s="1321"/>
      <c r="CV55" s="1321">
        <v>25.1</v>
      </c>
      <c r="CW55" s="1321"/>
      <c r="CX55" s="1321"/>
      <c r="CY55" s="1321"/>
      <c r="CZ55" s="1321"/>
      <c r="DA55" s="1321"/>
      <c r="DB55" s="1321"/>
      <c r="DC55" s="1321"/>
    </row>
    <row r="56" spans="1:109" ht="13.5" x14ac:dyDescent="0.15">
      <c r="A56" s="404"/>
      <c r="B56" s="389"/>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30"/>
      <c r="BC56" s="1330"/>
      <c r="BD56" s="1330"/>
      <c r="BE56" s="1330"/>
      <c r="BF56" s="1330"/>
      <c r="BG56" s="1330"/>
      <c r="BH56" s="1330"/>
      <c r="BI56" s="1330"/>
      <c r="BJ56" s="1330"/>
      <c r="BK56" s="1330"/>
      <c r="BL56" s="1330"/>
      <c r="BM56" s="1330"/>
      <c r="BN56" s="1330"/>
      <c r="BO56" s="1330"/>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4" customFormat="1" ht="13.5" x14ac:dyDescent="0.15">
      <c r="B57" s="410"/>
      <c r="G57" s="1322"/>
      <c r="H57" s="1322"/>
      <c r="I57" s="1331"/>
      <c r="J57" s="1331"/>
      <c r="K57" s="1328"/>
      <c r="L57" s="1328"/>
      <c r="M57" s="1328"/>
      <c r="N57" s="1328"/>
      <c r="AM57" s="388"/>
      <c r="AN57" s="1326"/>
      <c r="AO57" s="1326"/>
      <c r="AP57" s="1326"/>
      <c r="AQ57" s="1326"/>
      <c r="AR57" s="1326"/>
      <c r="AS57" s="1326"/>
      <c r="AT57" s="1326"/>
      <c r="AU57" s="1326"/>
      <c r="AV57" s="1326"/>
      <c r="AW57" s="1326"/>
      <c r="AX57" s="1326"/>
      <c r="AY57" s="1326"/>
      <c r="AZ57" s="1326"/>
      <c r="BA57" s="1326"/>
      <c r="BB57" s="1330" t="s">
        <v>608</v>
      </c>
      <c r="BC57" s="1330"/>
      <c r="BD57" s="1330"/>
      <c r="BE57" s="1330"/>
      <c r="BF57" s="1330"/>
      <c r="BG57" s="1330"/>
      <c r="BH57" s="1330"/>
      <c r="BI57" s="1330"/>
      <c r="BJ57" s="1330"/>
      <c r="BK57" s="1330"/>
      <c r="BL57" s="1330"/>
      <c r="BM57" s="1330"/>
      <c r="BN57" s="1330"/>
      <c r="BO57" s="1330"/>
      <c r="BP57" s="1321">
        <v>57.2</v>
      </c>
      <c r="BQ57" s="1321"/>
      <c r="BR57" s="1321"/>
      <c r="BS57" s="1321"/>
      <c r="BT57" s="1321"/>
      <c r="BU57" s="1321"/>
      <c r="BV57" s="1321"/>
      <c r="BW57" s="1321"/>
      <c r="BX57" s="1321">
        <v>58.5</v>
      </c>
      <c r="BY57" s="1321"/>
      <c r="BZ57" s="1321"/>
      <c r="CA57" s="1321"/>
      <c r="CB57" s="1321"/>
      <c r="CC57" s="1321"/>
      <c r="CD57" s="1321"/>
      <c r="CE57" s="1321"/>
      <c r="CF57" s="1321">
        <v>59.8</v>
      </c>
      <c r="CG57" s="1321"/>
      <c r="CH57" s="1321"/>
      <c r="CI57" s="1321"/>
      <c r="CJ57" s="1321"/>
      <c r="CK57" s="1321"/>
      <c r="CL57" s="1321"/>
      <c r="CM57" s="1321"/>
      <c r="CN57" s="1321">
        <v>61.1</v>
      </c>
      <c r="CO57" s="1321"/>
      <c r="CP57" s="1321"/>
      <c r="CQ57" s="1321"/>
      <c r="CR57" s="1321"/>
      <c r="CS57" s="1321"/>
      <c r="CT57" s="1321"/>
      <c r="CU57" s="1321"/>
      <c r="CV57" s="1321">
        <v>61</v>
      </c>
      <c r="CW57" s="1321"/>
      <c r="CX57" s="1321"/>
      <c r="CY57" s="1321"/>
      <c r="CZ57" s="1321"/>
      <c r="DA57" s="1321"/>
      <c r="DB57" s="1321"/>
      <c r="DC57" s="1321"/>
      <c r="DD57" s="415"/>
      <c r="DE57" s="410"/>
    </row>
    <row r="58" spans="1:109" s="404" customFormat="1" ht="13.5" x14ac:dyDescent="0.15">
      <c r="A58" s="388"/>
      <c r="B58" s="410"/>
      <c r="G58" s="1322"/>
      <c r="H58" s="1322"/>
      <c r="I58" s="1331"/>
      <c r="J58" s="1331"/>
      <c r="K58" s="1328"/>
      <c r="L58" s="1328"/>
      <c r="M58" s="1328"/>
      <c r="N58" s="1328"/>
      <c r="AM58" s="388"/>
      <c r="AN58" s="1326"/>
      <c r="AO58" s="1326"/>
      <c r="AP58" s="1326"/>
      <c r="AQ58" s="1326"/>
      <c r="AR58" s="1326"/>
      <c r="AS58" s="1326"/>
      <c r="AT58" s="1326"/>
      <c r="AU58" s="1326"/>
      <c r="AV58" s="1326"/>
      <c r="AW58" s="1326"/>
      <c r="AX58" s="1326"/>
      <c r="AY58" s="1326"/>
      <c r="AZ58" s="1326"/>
      <c r="BA58" s="1326"/>
      <c r="BB58" s="1330"/>
      <c r="BC58" s="1330"/>
      <c r="BD58" s="1330"/>
      <c r="BE58" s="1330"/>
      <c r="BF58" s="1330"/>
      <c r="BG58" s="1330"/>
      <c r="BH58" s="1330"/>
      <c r="BI58" s="1330"/>
      <c r="BJ58" s="1330"/>
      <c r="BK58" s="1330"/>
      <c r="BL58" s="1330"/>
      <c r="BM58" s="1330"/>
      <c r="BN58" s="1330"/>
      <c r="BO58" s="1330"/>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607</v>
      </c>
    </row>
    <row r="64" spans="1:109" ht="13.5" x14ac:dyDescent="0.15">
      <c r="B64" s="389"/>
      <c r="G64" s="405"/>
      <c r="I64" s="407"/>
      <c r="J64" s="407"/>
      <c r="K64" s="407"/>
      <c r="L64" s="407"/>
      <c r="M64" s="407"/>
      <c r="N64" s="406"/>
      <c r="AM64" s="405"/>
      <c r="AN64" s="405" t="s">
        <v>606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605</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604</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554</v>
      </c>
      <c r="BQ72" s="1326"/>
      <c r="BR72" s="1326"/>
      <c r="BS72" s="1326"/>
      <c r="BT72" s="1326"/>
      <c r="BU72" s="1326"/>
      <c r="BV72" s="1326"/>
      <c r="BW72" s="1326"/>
      <c r="BX72" s="1326" t="s">
        <v>555</v>
      </c>
      <c r="BY72" s="1326"/>
      <c r="BZ72" s="1326"/>
      <c r="CA72" s="1326"/>
      <c r="CB72" s="1326"/>
      <c r="CC72" s="1326"/>
      <c r="CD72" s="1326"/>
      <c r="CE72" s="1326"/>
      <c r="CF72" s="1326" t="s">
        <v>556</v>
      </c>
      <c r="CG72" s="1326"/>
      <c r="CH72" s="1326"/>
      <c r="CI72" s="1326"/>
      <c r="CJ72" s="1326"/>
      <c r="CK72" s="1326"/>
      <c r="CL72" s="1326"/>
      <c r="CM72" s="1326"/>
      <c r="CN72" s="1326" t="s">
        <v>557</v>
      </c>
      <c r="CO72" s="1326"/>
      <c r="CP72" s="1326"/>
      <c r="CQ72" s="1326"/>
      <c r="CR72" s="1326"/>
      <c r="CS72" s="1326"/>
      <c r="CT72" s="1326"/>
      <c r="CU72" s="1326"/>
      <c r="CV72" s="1326" t="s">
        <v>558</v>
      </c>
      <c r="CW72" s="1326"/>
      <c r="CX72" s="1326"/>
      <c r="CY72" s="1326"/>
      <c r="CZ72" s="1326"/>
      <c r="DA72" s="1326"/>
      <c r="DB72" s="1326"/>
      <c r="DC72" s="1326"/>
    </row>
    <row r="73" spans="2:107" ht="13.5" x14ac:dyDescent="0.15">
      <c r="B73" s="389"/>
      <c r="G73" s="1327"/>
      <c r="H73" s="1327"/>
      <c r="I73" s="1327"/>
      <c r="J73" s="1327"/>
      <c r="K73" s="1332"/>
      <c r="L73" s="1332"/>
      <c r="M73" s="1332"/>
      <c r="N73" s="1332"/>
      <c r="AM73" s="396"/>
      <c r="AN73" s="1330" t="s">
        <v>603</v>
      </c>
      <c r="AO73" s="1330"/>
      <c r="AP73" s="1330"/>
      <c r="AQ73" s="1330"/>
      <c r="AR73" s="1330"/>
      <c r="AS73" s="1330"/>
      <c r="AT73" s="1330"/>
      <c r="AU73" s="1330"/>
      <c r="AV73" s="1330"/>
      <c r="AW73" s="1330"/>
      <c r="AX73" s="1330"/>
      <c r="AY73" s="1330"/>
      <c r="AZ73" s="1330"/>
      <c r="BA73" s="1330"/>
      <c r="BB73" s="1330" t="s">
        <v>601</v>
      </c>
      <c r="BC73" s="1330"/>
      <c r="BD73" s="1330"/>
      <c r="BE73" s="1330"/>
      <c r="BF73" s="1330"/>
      <c r="BG73" s="1330"/>
      <c r="BH73" s="1330"/>
      <c r="BI73" s="1330"/>
      <c r="BJ73" s="1330"/>
      <c r="BK73" s="1330"/>
      <c r="BL73" s="1330"/>
      <c r="BM73" s="1330"/>
      <c r="BN73" s="1330"/>
      <c r="BO73" s="1330"/>
      <c r="BP73" s="1321">
        <v>6.5</v>
      </c>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v>10.3</v>
      </c>
      <c r="CW73" s="1321"/>
      <c r="CX73" s="1321"/>
      <c r="CY73" s="1321"/>
      <c r="CZ73" s="1321"/>
      <c r="DA73" s="1321"/>
      <c r="DB73" s="1321"/>
      <c r="DC73" s="1321"/>
    </row>
    <row r="74" spans="2:107" ht="13.5" x14ac:dyDescent="0.15">
      <c r="B74" s="389"/>
      <c r="G74" s="1327"/>
      <c r="H74" s="1327"/>
      <c r="I74" s="1327"/>
      <c r="J74" s="1327"/>
      <c r="K74" s="1332"/>
      <c r="L74" s="1332"/>
      <c r="M74" s="1332"/>
      <c r="N74" s="1332"/>
      <c r="AM74" s="39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9"/>
      <c r="G75" s="1327"/>
      <c r="H75" s="1327"/>
      <c r="I75" s="1322"/>
      <c r="J75" s="1322"/>
      <c r="K75" s="1328"/>
      <c r="L75" s="1328"/>
      <c r="M75" s="1328"/>
      <c r="N75" s="1328"/>
      <c r="AM75" s="396"/>
      <c r="AN75" s="1330"/>
      <c r="AO75" s="1330"/>
      <c r="AP75" s="1330"/>
      <c r="AQ75" s="1330"/>
      <c r="AR75" s="1330"/>
      <c r="AS75" s="1330"/>
      <c r="AT75" s="1330"/>
      <c r="AU75" s="1330"/>
      <c r="AV75" s="1330"/>
      <c r="AW75" s="1330"/>
      <c r="AX75" s="1330"/>
      <c r="AY75" s="1330"/>
      <c r="AZ75" s="1330"/>
      <c r="BA75" s="1330"/>
      <c r="BB75" s="1330" t="s">
        <v>600</v>
      </c>
      <c r="BC75" s="1330"/>
      <c r="BD75" s="1330"/>
      <c r="BE75" s="1330"/>
      <c r="BF75" s="1330"/>
      <c r="BG75" s="1330"/>
      <c r="BH75" s="1330"/>
      <c r="BI75" s="1330"/>
      <c r="BJ75" s="1330"/>
      <c r="BK75" s="1330"/>
      <c r="BL75" s="1330"/>
      <c r="BM75" s="1330"/>
      <c r="BN75" s="1330"/>
      <c r="BO75" s="1330"/>
      <c r="BP75" s="1321">
        <v>8.1</v>
      </c>
      <c r="BQ75" s="1321"/>
      <c r="BR75" s="1321"/>
      <c r="BS75" s="1321"/>
      <c r="BT75" s="1321"/>
      <c r="BU75" s="1321"/>
      <c r="BV75" s="1321"/>
      <c r="BW75" s="1321"/>
      <c r="BX75" s="1321">
        <v>6.7</v>
      </c>
      <c r="BY75" s="1321"/>
      <c r="BZ75" s="1321"/>
      <c r="CA75" s="1321"/>
      <c r="CB75" s="1321"/>
      <c r="CC75" s="1321"/>
      <c r="CD75" s="1321"/>
      <c r="CE75" s="1321"/>
      <c r="CF75" s="1321">
        <v>4.9000000000000004</v>
      </c>
      <c r="CG75" s="1321"/>
      <c r="CH75" s="1321"/>
      <c r="CI75" s="1321"/>
      <c r="CJ75" s="1321"/>
      <c r="CK75" s="1321"/>
      <c r="CL75" s="1321"/>
      <c r="CM75" s="1321"/>
      <c r="CN75" s="1321">
        <v>3.8</v>
      </c>
      <c r="CO75" s="1321"/>
      <c r="CP75" s="1321"/>
      <c r="CQ75" s="1321"/>
      <c r="CR75" s="1321"/>
      <c r="CS75" s="1321"/>
      <c r="CT75" s="1321"/>
      <c r="CU75" s="1321"/>
      <c r="CV75" s="1321">
        <v>3.1</v>
      </c>
      <c r="CW75" s="1321"/>
      <c r="CX75" s="1321"/>
      <c r="CY75" s="1321"/>
      <c r="CZ75" s="1321"/>
      <c r="DA75" s="1321"/>
      <c r="DB75" s="1321"/>
      <c r="DC75" s="1321"/>
    </row>
    <row r="76" spans="2:107" ht="13.5" x14ac:dyDescent="0.15">
      <c r="B76" s="389"/>
      <c r="G76" s="1327"/>
      <c r="H76" s="1327"/>
      <c r="I76" s="1322"/>
      <c r="J76" s="1322"/>
      <c r="K76" s="1328"/>
      <c r="L76" s="1328"/>
      <c r="M76" s="1328"/>
      <c r="N76" s="1328"/>
      <c r="AM76" s="39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9"/>
      <c r="G77" s="1322"/>
      <c r="H77" s="1322"/>
      <c r="I77" s="1322"/>
      <c r="J77" s="1322"/>
      <c r="K77" s="1332"/>
      <c r="L77" s="1332"/>
      <c r="M77" s="1332"/>
      <c r="N77" s="1332"/>
      <c r="AN77" s="1326" t="s">
        <v>602</v>
      </c>
      <c r="AO77" s="1326"/>
      <c r="AP77" s="1326"/>
      <c r="AQ77" s="1326"/>
      <c r="AR77" s="1326"/>
      <c r="AS77" s="1326"/>
      <c r="AT77" s="1326"/>
      <c r="AU77" s="1326"/>
      <c r="AV77" s="1326"/>
      <c r="AW77" s="1326"/>
      <c r="AX77" s="1326"/>
      <c r="AY77" s="1326"/>
      <c r="AZ77" s="1326"/>
      <c r="BA77" s="1326"/>
      <c r="BB77" s="1330" t="s">
        <v>601</v>
      </c>
      <c r="BC77" s="1330"/>
      <c r="BD77" s="1330"/>
      <c r="BE77" s="1330"/>
      <c r="BF77" s="1330"/>
      <c r="BG77" s="1330"/>
      <c r="BH77" s="1330"/>
      <c r="BI77" s="1330"/>
      <c r="BJ77" s="1330"/>
      <c r="BK77" s="1330"/>
      <c r="BL77" s="1330"/>
      <c r="BM77" s="1330"/>
      <c r="BN77" s="1330"/>
      <c r="BO77" s="1330"/>
      <c r="BP77" s="1321">
        <v>33.1</v>
      </c>
      <c r="BQ77" s="1321"/>
      <c r="BR77" s="1321"/>
      <c r="BS77" s="1321"/>
      <c r="BT77" s="1321"/>
      <c r="BU77" s="1321"/>
      <c r="BV77" s="1321"/>
      <c r="BW77" s="1321"/>
      <c r="BX77" s="1321">
        <v>31.3</v>
      </c>
      <c r="BY77" s="1321"/>
      <c r="BZ77" s="1321"/>
      <c r="CA77" s="1321"/>
      <c r="CB77" s="1321"/>
      <c r="CC77" s="1321"/>
      <c r="CD77" s="1321"/>
      <c r="CE77" s="1321"/>
      <c r="CF77" s="1321">
        <v>25.3</v>
      </c>
      <c r="CG77" s="1321"/>
      <c r="CH77" s="1321"/>
      <c r="CI77" s="1321"/>
      <c r="CJ77" s="1321"/>
      <c r="CK77" s="1321"/>
      <c r="CL77" s="1321"/>
      <c r="CM77" s="1321"/>
      <c r="CN77" s="1321">
        <v>25.5</v>
      </c>
      <c r="CO77" s="1321"/>
      <c r="CP77" s="1321"/>
      <c r="CQ77" s="1321"/>
      <c r="CR77" s="1321"/>
      <c r="CS77" s="1321"/>
      <c r="CT77" s="1321"/>
      <c r="CU77" s="1321"/>
      <c r="CV77" s="1321">
        <v>25.1</v>
      </c>
      <c r="CW77" s="1321"/>
      <c r="CX77" s="1321"/>
      <c r="CY77" s="1321"/>
      <c r="CZ77" s="1321"/>
      <c r="DA77" s="1321"/>
      <c r="DB77" s="1321"/>
      <c r="DC77" s="1321"/>
    </row>
    <row r="78" spans="2:107" ht="13.5" x14ac:dyDescent="0.15">
      <c r="B78" s="389"/>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30"/>
      <c r="BC78" s="1330"/>
      <c r="BD78" s="1330"/>
      <c r="BE78" s="1330"/>
      <c r="BF78" s="1330"/>
      <c r="BG78" s="1330"/>
      <c r="BH78" s="1330"/>
      <c r="BI78" s="1330"/>
      <c r="BJ78" s="1330"/>
      <c r="BK78" s="1330"/>
      <c r="BL78" s="1330"/>
      <c r="BM78" s="1330"/>
      <c r="BN78" s="1330"/>
      <c r="BO78" s="1330"/>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9"/>
      <c r="G79" s="1322"/>
      <c r="H79" s="1322"/>
      <c r="I79" s="1331"/>
      <c r="J79" s="1331"/>
      <c r="K79" s="1333"/>
      <c r="L79" s="1333"/>
      <c r="M79" s="1333"/>
      <c r="N79" s="1333"/>
      <c r="AN79" s="1326"/>
      <c r="AO79" s="1326"/>
      <c r="AP79" s="1326"/>
      <c r="AQ79" s="1326"/>
      <c r="AR79" s="1326"/>
      <c r="AS79" s="1326"/>
      <c r="AT79" s="1326"/>
      <c r="AU79" s="1326"/>
      <c r="AV79" s="1326"/>
      <c r="AW79" s="1326"/>
      <c r="AX79" s="1326"/>
      <c r="AY79" s="1326"/>
      <c r="AZ79" s="1326"/>
      <c r="BA79" s="1326"/>
      <c r="BB79" s="1330" t="s">
        <v>600</v>
      </c>
      <c r="BC79" s="1330"/>
      <c r="BD79" s="1330"/>
      <c r="BE79" s="1330"/>
      <c r="BF79" s="1330"/>
      <c r="BG79" s="1330"/>
      <c r="BH79" s="1330"/>
      <c r="BI79" s="1330"/>
      <c r="BJ79" s="1330"/>
      <c r="BK79" s="1330"/>
      <c r="BL79" s="1330"/>
      <c r="BM79" s="1330"/>
      <c r="BN79" s="1330"/>
      <c r="BO79" s="1330"/>
      <c r="BP79" s="1321">
        <v>7.5</v>
      </c>
      <c r="BQ79" s="1321"/>
      <c r="BR79" s="1321"/>
      <c r="BS79" s="1321"/>
      <c r="BT79" s="1321"/>
      <c r="BU79" s="1321"/>
      <c r="BV79" s="1321"/>
      <c r="BW79" s="1321"/>
      <c r="BX79" s="1321">
        <v>7.2</v>
      </c>
      <c r="BY79" s="1321"/>
      <c r="BZ79" s="1321"/>
      <c r="CA79" s="1321"/>
      <c r="CB79" s="1321"/>
      <c r="CC79" s="1321"/>
      <c r="CD79" s="1321"/>
      <c r="CE79" s="1321"/>
      <c r="CF79" s="1321">
        <v>6.9</v>
      </c>
      <c r="CG79" s="1321"/>
      <c r="CH79" s="1321"/>
      <c r="CI79" s="1321"/>
      <c r="CJ79" s="1321"/>
      <c r="CK79" s="1321"/>
      <c r="CL79" s="1321"/>
      <c r="CM79" s="1321"/>
      <c r="CN79" s="1321">
        <v>6.6</v>
      </c>
      <c r="CO79" s="1321"/>
      <c r="CP79" s="1321"/>
      <c r="CQ79" s="1321"/>
      <c r="CR79" s="1321"/>
      <c r="CS79" s="1321"/>
      <c r="CT79" s="1321"/>
      <c r="CU79" s="1321"/>
      <c r="CV79" s="1321">
        <v>6.4</v>
      </c>
      <c r="CW79" s="1321"/>
      <c r="CX79" s="1321"/>
      <c r="CY79" s="1321"/>
      <c r="CZ79" s="1321"/>
      <c r="DA79" s="1321"/>
      <c r="DB79" s="1321"/>
      <c r="DC79" s="1321"/>
    </row>
    <row r="80" spans="2:107" ht="13.5" x14ac:dyDescent="0.15">
      <c r="B80" s="389"/>
      <c r="G80" s="1322"/>
      <c r="H80" s="1322"/>
      <c r="I80" s="1331"/>
      <c r="J80" s="1331"/>
      <c r="K80" s="1333"/>
      <c r="L80" s="1333"/>
      <c r="M80" s="1333"/>
      <c r="N80" s="1333"/>
      <c r="AN80" s="1326"/>
      <c r="AO80" s="1326"/>
      <c r="AP80" s="1326"/>
      <c r="AQ80" s="1326"/>
      <c r="AR80" s="1326"/>
      <c r="AS80" s="1326"/>
      <c r="AT80" s="1326"/>
      <c r="AU80" s="1326"/>
      <c r="AV80" s="1326"/>
      <c r="AW80" s="1326"/>
      <c r="AX80" s="1326"/>
      <c r="AY80" s="1326"/>
      <c r="AZ80" s="1326"/>
      <c r="BA80" s="1326"/>
      <c r="BB80" s="1330"/>
      <c r="BC80" s="1330"/>
      <c r="BD80" s="1330"/>
      <c r="BE80" s="1330"/>
      <c r="BF80" s="1330"/>
      <c r="BG80" s="1330"/>
      <c r="BH80" s="1330"/>
      <c r="BI80" s="1330"/>
      <c r="BJ80" s="1330"/>
      <c r="BK80" s="1330"/>
      <c r="BL80" s="1330"/>
      <c r="BM80" s="1330"/>
      <c r="BN80" s="1330"/>
      <c r="BO80" s="1330"/>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DcqWhSs3QzrwGVR9S1VKqjBtOlA+dDTJZWH7l8yXj2Tyl9z8ST250lO4aBTGFvj9GoG2WrS3bbnhOIDHLq6ig==" saltValue="dIT6gOx7nyVhPktb4vky8w=="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5TaBgVMNvtE4iLKUPPhPPrH1aATMSv8Jrx+AabBfXa5ZhD8B90LISMrfB5Sr3lA4Eqd5RENIG6gKr//TkonFTw==" saltValue="FNTiRXDwb68ufrYU3vEGc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P2G3dw6tpzarbWYjh5Nqih8TinVrZvRd7LRolRFuyS+q0+6/ldinWZKVQqIpL/rdh7FpuYZjD1AYyTI6X0V+fw==" saltValue="tTYnRv1NgbbxcanULXVRd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13189</v>
      </c>
      <c r="E3" s="162"/>
      <c r="F3" s="163">
        <v>57295</v>
      </c>
      <c r="G3" s="164"/>
      <c r="H3" s="165"/>
    </row>
    <row r="4" spans="1:8" x14ac:dyDescent="0.15">
      <c r="A4" s="166"/>
      <c r="B4" s="167"/>
      <c r="C4" s="168"/>
      <c r="D4" s="169">
        <v>6497</v>
      </c>
      <c r="E4" s="170"/>
      <c r="F4" s="171">
        <v>32771</v>
      </c>
      <c r="G4" s="172"/>
      <c r="H4" s="173"/>
    </row>
    <row r="5" spans="1:8" x14ac:dyDescent="0.15">
      <c r="A5" s="154" t="s">
        <v>546</v>
      </c>
      <c r="B5" s="159"/>
      <c r="C5" s="160"/>
      <c r="D5" s="161">
        <v>11295</v>
      </c>
      <c r="E5" s="162"/>
      <c r="F5" s="163">
        <v>54110</v>
      </c>
      <c r="G5" s="164"/>
      <c r="H5" s="165"/>
    </row>
    <row r="6" spans="1:8" x14ac:dyDescent="0.15">
      <c r="A6" s="166"/>
      <c r="B6" s="167"/>
      <c r="C6" s="168"/>
      <c r="D6" s="169">
        <v>6797</v>
      </c>
      <c r="E6" s="170"/>
      <c r="F6" s="171">
        <v>30620</v>
      </c>
      <c r="G6" s="172"/>
      <c r="H6" s="173"/>
    </row>
    <row r="7" spans="1:8" x14ac:dyDescent="0.15">
      <c r="A7" s="154" t="s">
        <v>547</v>
      </c>
      <c r="B7" s="159"/>
      <c r="C7" s="160"/>
      <c r="D7" s="161">
        <v>25607</v>
      </c>
      <c r="E7" s="162"/>
      <c r="F7" s="163">
        <v>54684</v>
      </c>
      <c r="G7" s="164"/>
      <c r="H7" s="165"/>
    </row>
    <row r="8" spans="1:8" x14ac:dyDescent="0.15">
      <c r="A8" s="166"/>
      <c r="B8" s="167"/>
      <c r="C8" s="168"/>
      <c r="D8" s="169">
        <v>17752</v>
      </c>
      <c r="E8" s="170"/>
      <c r="F8" s="171">
        <v>32829</v>
      </c>
      <c r="G8" s="172"/>
      <c r="H8" s="173"/>
    </row>
    <row r="9" spans="1:8" x14ac:dyDescent="0.15">
      <c r="A9" s="154" t="s">
        <v>548</v>
      </c>
      <c r="B9" s="159"/>
      <c r="C9" s="160"/>
      <c r="D9" s="161">
        <v>29797</v>
      </c>
      <c r="E9" s="162"/>
      <c r="F9" s="163">
        <v>62383</v>
      </c>
      <c r="G9" s="164"/>
      <c r="H9" s="165"/>
    </row>
    <row r="10" spans="1:8" x14ac:dyDescent="0.15">
      <c r="A10" s="166"/>
      <c r="B10" s="167"/>
      <c r="C10" s="168"/>
      <c r="D10" s="169">
        <v>23488</v>
      </c>
      <c r="E10" s="170"/>
      <c r="F10" s="171">
        <v>35325</v>
      </c>
      <c r="G10" s="172"/>
      <c r="H10" s="173"/>
    </row>
    <row r="11" spans="1:8" x14ac:dyDescent="0.15">
      <c r="A11" s="154" t="s">
        <v>549</v>
      </c>
      <c r="B11" s="159"/>
      <c r="C11" s="160"/>
      <c r="D11" s="161">
        <v>68888</v>
      </c>
      <c r="E11" s="162"/>
      <c r="F11" s="163">
        <v>63812</v>
      </c>
      <c r="G11" s="164"/>
      <c r="H11" s="165"/>
    </row>
    <row r="12" spans="1:8" x14ac:dyDescent="0.15">
      <c r="A12" s="166"/>
      <c r="B12" s="167"/>
      <c r="C12" s="174"/>
      <c r="D12" s="169">
        <v>61024</v>
      </c>
      <c r="E12" s="170"/>
      <c r="F12" s="171">
        <v>33848</v>
      </c>
      <c r="G12" s="172"/>
      <c r="H12" s="173"/>
    </row>
    <row r="13" spans="1:8" x14ac:dyDescent="0.15">
      <c r="A13" s="154"/>
      <c r="B13" s="159"/>
      <c r="C13" s="175"/>
      <c r="D13" s="176">
        <v>29755</v>
      </c>
      <c r="E13" s="177"/>
      <c r="F13" s="178">
        <v>58457</v>
      </c>
      <c r="G13" s="179"/>
      <c r="H13" s="165"/>
    </row>
    <row r="14" spans="1:8" x14ac:dyDescent="0.15">
      <c r="A14" s="166"/>
      <c r="B14" s="167"/>
      <c r="C14" s="168"/>
      <c r="D14" s="169">
        <v>23112</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1.21</v>
      </c>
      <c r="C19" s="180">
        <f>ROUND(VALUE(SUBSTITUTE(実質収支比率等に係る経年分析!G$48,"▲","-")),2)</f>
        <v>2.65</v>
      </c>
      <c r="D19" s="180">
        <f>ROUND(VALUE(SUBSTITUTE(実質収支比率等に係る経年分析!H$48,"▲","-")),2)</f>
        <v>3.96</v>
      </c>
      <c r="E19" s="180">
        <f>ROUND(VALUE(SUBSTITUTE(実質収支比率等に係る経年分析!I$48,"▲","-")),2)</f>
        <v>1.28</v>
      </c>
      <c r="F19" s="180">
        <f>ROUND(VALUE(SUBSTITUTE(実質収支比率等に係る経年分析!J$48,"▲","-")),2)</f>
        <v>3.19</v>
      </c>
    </row>
    <row r="20" spans="1:11" x14ac:dyDescent="0.15">
      <c r="A20" s="180" t="s">
        <v>55</v>
      </c>
      <c r="B20" s="180">
        <f>ROUND(VALUE(SUBSTITUTE(実質収支比率等に係る経年分析!F$47,"▲","-")),2)</f>
        <v>11.37</v>
      </c>
      <c r="C20" s="180">
        <f>ROUND(VALUE(SUBSTITUTE(実質収支比率等に係る経年分析!G$47,"▲","-")),2)</f>
        <v>12.03</v>
      </c>
      <c r="D20" s="180">
        <f>ROUND(VALUE(SUBSTITUTE(実質収支比率等に係る経年分析!H$47,"▲","-")),2)</f>
        <v>13.76</v>
      </c>
      <c r="E20" s="180">
        <f>ROUND(VALUE(SUBSTITUTE(実質収支比率等に係る経年分析!I$47,"▲","-")),2)</f>
        <v>15.11</v>
      </c>
      <c r="F20" s="180">
        <f>ROUND(VALUE(SUBSTITUTE(実質収支比率等に係る経年分析!J$47,"▲","-")),2)</f>
        <v>13.5</v>
      </c>
    </row>
    <row r="21" spans="1:11" x14ac:dyDescent="0.15">
      <c r="A21" s="180" t="s">
        <v>56</v>
      </c>
      <c r="B21" s="180">
        <f>IF(ISNUMBER(VALUE(SUBSTITUTE(実質収支比率等に係る経年分析!F$49,"▲","-"))),ROUND(VALUE(SUBSTITUTE(実質収支比率等に係る経年分析!F$49,"▲","-")),2),NA())</f>
        <v>-1.49</v>
      </c>
      <c r="C21" s="180">
        <f>IF(ISNUMBER(VALUE(SUBSTITUTE(実質収支比率等に係る経年分析!G$49,"▲","-"))),ROUND(VALUE(SUBSTITUTE(実質収支比率等に係る経年分析!G$49,"▲","-")),2),NA())</f>
        <v>1.5</v>
      </c>
      <c r="D21" s="180">
        <f>IF(ISNUMBER(VALUE(SUBSTITUTE(実質収支比率等に係る経年分析!H$49,"▲","-"))),ROUND(VALUE(SUBSTITUTE(実質収支比率等に係る経年分析!H$49,"▲","-")),2),NA())</f>
        <v>1.38</v>
      </c>
      <c r="E21" s="180">
        <f>IF(ISNUMBER(VALUE(SUBSTITUTE(実質収支比率等に係る経年分析!I$49,"▲","-"))),ROUND(VALUE(SUBSTITUTE(実質収支比率等に係る経年分析!I$49,"▲","-")),2),NA())</f>
        <v>-1.6</v>
      </c>
      <c r="F21" s="180">
        <f>IF(ISNUMBER(VALUE(SUBSTITUTE(実質収支比率等に係る経年分析!J$49,"▲","-"))),ROUND(VALUE(SUBSTITUTE(実質収支比率等に係る経年分析!J$49,"▲","-")),2),NA())</f>
        <v>0.82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国民健康保険事業特別会計（施設勘定堅上診療所）</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国民健康保険事業特別会計（事業勘定）</v>
      </c>
      <c r="B33" s="181">
        <f>IF(ROUND(VALUE(SUBSTITUTE(連結実質赤字比率に係る赤字・黒字の構成分析!F$37,"▲", "-")), 2) &lt; 0, ABS(ROUND(VALUE(SUBSTITUTE(連結実質赤字比率に係る赤字・黒字の構成分析!F$37,"▲", "-")), 2)), NA())</f>
        <v>4.3899999999999997</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1.53</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0.18</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15">
      <c r="A34" s="181" t="str">
        <f>IF(連結実質赤字比率に係る赤字・黒字の構成分析!C$36="",NA(),連結実質赤字比率に係る赤字・黒字の構成分析!C$36)</f>
        <v>市立柏原病院事業会計</v>
      </c>
      <c r="B34" s="181">
        <f>IF(ROUND(VALUE(SUBSTITUTE(連結実質赤字比率に係る赤字・黒字の構成分析!F$36,"▲", "-")), 2) &lt; 0, ABS(ROUND(VALUE(SUBSTITUTE(連結実質赤字比率に係る赤字・黒字の構成分析!F$36,"▲", "-")), 2)), NA())</f>
        <v>1.33</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4.7</v>
      </c>
      <c r="E34" s="181" t="e">
        <f>IF(ROUND(VALUE(SUBSTITUTE(連結実質赤字比率に係る赤字・黒字の構成分析!G$36,"▲", "-")), 2) &gt;= 0, ABS(ROUND(VALUE(SUBSTITUTE(連結実質赤字比率に係る赤字・黒字の構成分析!G$36,"▲", "-")), 2)), NA())</f>
        <v>#N/A</v>
      </c>
      <c r="F34" s="181">
        <f>IF(ROUND(VALUE(SUBSTITUTE(連結実質赤字比率に係る赤字・黒字の構成分析!H$36,"▲", "-")), 2) &lt; 0, ABS(ROUND(VALUE(SUBSTITUTE(連結実質赤字比率に係る赤字・黒字の構成分析!H$36,"▲", "-")), 2)), NA())</f>
        <v>4.63</v>
      </c>
      <c r="G34" s="181" t="e">
        <f>IF(ROUND(VALUE(SUBSTITUTE(連結実質赤字比率に係る赤字・黒字の構成分析!H$36,"▲", "-")), 2) &gt;= 0, ABS(ROUND(VALUE(SUBSTITUTE(連結実質赤字比率に係る赤字・黒字の構成分析!H$36,"▲", "-")), 2)), NA())</f>
        <v>#N/A</v>
      </c>
      <c r="H34" s="181">
        <f>IF(ROUND(VALUE(SUBSTITUTE(連結実質赤字比率に係る赤字・黒字の構成分析!I$36,"▲", "-")), 2) &lt; 0, ABS(ROUND(VALUE(SUBSTITUTE(連結実質赤字比率に係る赤字・黒字の構成分析!I$36,"▲", "-")), 2)), NA())</f>
        <v>4.29</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2417</v>
      </c>
      <c r="E42" s="182"/>
      <c r="F42" s="182"/>
      <c r="G42" s="182">
        <f>'実質公債費比率（分子）の構造'!L$52</f>
        <v>2485</v>
      </c>
      <c r="H42" s="182"/>
      <c r="I42" s="182"/>
      <c r="J42" s="182">
        <f>'実質公債費比率（分子）の構造'!M$52</f>
        <v>2482</v>
      </c>
      <c r="K42" s="182"/>
      <c r="L42" s="182"/>
      <c r="M42" s="182">
        <f>'実質公債費比率（分子）の構造'!N$52</f>
        <v>2504</v>
      </c>
      <c r="N42" s="182"/>
      <c r="O42" s="182"/>
      <c r="P42" s="182">
        <f>'実質公債費比率（分子）の構造'!O$52</f>
        <v>2493</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281</v>
      </c>
      <c r="C45" s="182"/>
      <c r="D45" s="182"/>
      <c r="E45" s="182">
        <f>'実質公債費比率（分子）の構造'!L$49</f>
        <v>273</v>
      </c>
      <c r="F45" s="182"/>
      <c r="G45" s="182"/>
      <c r="H45" s="182">
        <f>'実質公債費比率（分子）の構造'!M$49</f>
        <v>178</v>
      </c>
      <c r="I45" s="182"/>
      <c r="J45" s="182"/>
      <c r="K45" s="182">
        <f>'実質公債費比率（分子）の構造'!N$49</f>
        <v>115</v>
      </c>
      <c r="L45" s="182"/>
      <c r="M45" s="182"/>
      <c r="N45" s="182">
        <f>'実質公債費比率（分子）の構造'!O$49</f>
        <v>99</v>
      </c>
      <c r="O45" s="182"/>
      <c r="P45" s="182"/>
    </row>
    <row r="46" spans="1:16" x14ac:dyDescent="0.15">
      <c r="A46" s="182" t="s">
        <v>67</v>
      </c>
      <c r="B46" s="182">
        <f>'実質公債費比率（分子）の構造'!K$48</f>
        <v>844</v>
      </c>
      <c r="C46" s="182"/>
      <c r="D46" s="182"/>
      <c r="E46" s="182">
        <f>'実質公債費比率（分子）の構造'!L$48</f>
        <v>859</v>
      </c>
      <c r="F46" s="182"/>
      <c r="G46" s="182"/>
      <c r="H46" s="182">
        <f>'実質公債費比率（分子）の構造'!M$48</f>
        <v>845</v>
      </c>
      <c r="I46" s="182"/>
      <c r="J46" s="182"/>
      <c r="K46" s="182">
        <f>'実質公債費比率（分子）の構造'!N$48</f>
        <v>922</v>
      </c>
      <c r="L46" s="182"/>
      <c r="M46" s="182"/>
      <c r="N46" s="182">
        <f>'実質公債費比率（分子）の構造'!O$48</f>
        <v>912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2071</v>
      </c>
      <c r="C49" s="182"/>
      <c r="D49" s="182"/>
      <c r="E49" s="182">
        <f>'実質公債費比率（分子）の構造'!L$45</f>
        <v>2016</v>
      </c>
      <c r="F49" s="182"/>
      <c r="G49" s="182"/>
      <c r="H49" s="182">
        <f>'実質公債費比率（分子）の構造'!M$45</f>
        <v>1921</v>
      </c>
      <c r="I49" s="182"/>
      <c r="J49" s="182"/>
      <c r="K49" s="182">
        <f>'実質公債費比率（分子）の構造'!N$45</f>
        <v>1838</v>
      </c>
      <c r="L49" s="182"/>
      <c r="M49" s="182"/>
      <c r="N49" s="182">
        <f>'実質公債費比率（分子）の構造'!O$45</f>
        <v>1878</v>
      </c>
      <c r="O49" s="182"/>
      <c r="P49" s="182"/>
    </row>
    <row r="50" spans="1:16" x14ac:dyDescent="0.15">
      <c r="A50" s="182" t="s">
        <v>71</v>
      </c>
      <c r="B50" s="182" t="e">
        <f>NA()</f>
        <v>#N/A</v>
      </c>
      <c r="C50" s="182">
        <f>IF(ISNUMBER('実質公債費比率（分子）の構造'!K$53),'実質公債費比率（分子）の構造'!K$53,NA())</f>
        <v>779</v>
      </c>
      <c r="D50" s="182" t="e">
        <f>NA()</f>
        <v>#N/A</v>
      </c>
      <c r="E50" s="182" t="e">
        <f>NA()</f>
        <v>#N/A</v>
      </c>
      <c r="F50" s="182">
        <f>IF(ISNUMBER('実質公債費比率（分子）の構造'!L$53),'実質公債費比率（分子）の構造'!L$53,NA())</f>
        <v>663</v>
      </c>
      <c r="G50" s="182" t="e">
        <f>NA()</f>
        <v>#N/A</v>
      </c>
      <c r="H50" s="182" t="e">
        <f>NA()</f>
        <v>#N/A</v>
      </c>
      <c r="I50" s="182">
        <f>IF(ISNUMBER('実質公債費比率（分子）の構造'!M$53),'実質公債費比率（分子）の構造'!M$53,NA())</f>
        <v>462</v>
      </c>
      <c r="J50" s="182" t="e">
        <f>NA()</f>
        <v>#N/A</v>
      </c>
      <c r="K50" s="182" t="e">
        <f>NA()</f>
        <v>#N/A</v>
      </c>
      <c r="L50" s="182">
        <f>IF(ISNUMBER('実質公債費比率（分子）の構造'!N$53),'実質公債費比率（分子）の構造'!N$53,NA())</f>
        <v>371</v>
      </c>
      <c r="M50" s="182" t="e">
        <f>NA()</f>
        <v>#N/A</v>
      </c>
      <c r="N50" s="182" t="e">
        <f>NA()</f>
        <v>#N/A</v>
      </c>
      <c r="O50" s="182">
        <f>IF(ISNUMBER('実質公債費比率（分子）の構造'!O$53),'実質公債費比率（分子）の構造'!O$53,NA())</f>
        <v>397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27241</v>
      </c>
      <c r="E56" s="181"/>
      <c r="F56" s="181"/>
      <c r="G56" s="181">
        <f>'将来負担比率（分子）の構造'!J$52</f>
        <v>26767</v>
      </c>
      <c r="H56" s="181"/>
      <c r="I56" s="181"/>
      <c r="J56" s="181">
        <f>'将来負担比率（分子）の構造'!K$52</f>
        <v>26401</v>
      </c>
      <c r="K56" s="181"/>
      <c r="L56" s="181"/>
      <c r="M56" s="181">
        <f>'将来負担比率（分子）の構造'!L$52</f>
        <v>26307</v>
      </c>
      <c r="N56" s="181"/>
      <c r="O56" s="181"/>
      <c r="P56" s="181">
        <f>'将来負担比率（分子）の構造'!M$52</f>
        <v>26264</v>
      </c>
    </row>
    <row r="57" spans="1:16" x14ac:dyDescent="0.15">
      <c r="A57" s="181" t="s">
        <v>42</v>
      </c>
      <c r="B57" s="181"/>
      <c r="C57" s="181"/>
      <c r="D57" s="181">
        <f>'将来負担比率（分子）の構造'!I$51</f>
        <v>5866</v>
      </c>
      <c r="E57" s="181"/>
      <c r="F57" s="181"/>
      <c r="G57" s="181">
        <f>'将来負担比率（分子）の構造'!J$51</f>
        <v>5493</v>
      </c>
      <c r="H57" s="181"/>
      <c r="I57" s="181"/>
      <c r="J57" s="181">
        <f>'将来負担比率（分子）の構造'!K$51</f>
        <v>5122</v>
      </c>
      <c r="K57" s="181"/>
      <c r="L57" s="181"/>
      <c r="M57" s="181">
        <f>'将来負担比率（分子）の構造'!L$51</f>
        <v>4907</v>
      </c>
      <c r="N57" s="181"/>
      <c r="O57" s="181"/>
      <c r="P57" s="181">
        <f>'将来負担比率（分子）の構造'!M$51</f>
        <v>4648</v>
      </c>
    </row>
    <row r="58" spans="1:16" x14ac:dyDescent="0.15">
      <c r="A58" s="181" t="s">
        <v>41</v>
      </c>
      <c r="B58" s="181"/>
      <c r="C58" s="181"/>
      <c r="D58" s="181">
        <f>'将来負担比率（分子）の構造'!I$50</f>
        <v>3183</v>
      </c>
      <c r="E58" s="181"/>
      <c r="F58" s="181"/>
      <c r="G58" s="181">
        <f>'将来負担比率（分子）の構造'!J$50</f>
        <v>3456</v>
      </c>
      <c r="H58" s="181"/>
      <c r="I58" s="181"/>
      <c r="J58" s="181">
        <f>'将来負担比率（分子）の構造'!K$50</f>
        <v>3909</v>
      </c>
      <c r="K58" s="181"/>
      <c r="L58" s="181"/>
      <c r="M58" s="181">
        <f>'将来負担比率（分子）の構造'!L$50</f>
        <v>4309</v>
      </c>
      <c r="N58" s="181"/>
      <c r="O58" s="181"/>
      <c r="P58" s="181">
        <f>'将来負担比率（分子）の構造'!M$50</f>
        <v>4458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102</v>
      </c>
      <c r="C61" s="181"/>
      <c r="D61" s="181"/>
      <c r="E61" s="181">
        <f>'将来負担比率（分子）の構造'!J$46</f>
        <v>101</v>
      </c>
      <c r="F61" s="181"/>
      <c r="G61" s="181"/>
      <c r="H61" s="181">
        <f>'将来負担比率（分子）の構造'!K$46</f>
        <v>22</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2846</v>
      </c>
      <c r="C62" s="181"/>
      <c r="D62" s="181"/>
      <c r="E62" s="181">
        <f>'将来負担比率（分子）の構造'!J$45</f>
        <v>2648</v>
      </c>
      <c r="F62" s="181"/>
      <c r="G62" s="181"/>
      <c r="H62" s="181">
        <f>'将来負担比率（分子）の構造'!K$45</f>
        <v>2723</v>
      </c>
      <c r="I62" s="181"/>
      <c r="J62" s="181"/>
      <c r="K62" s="181">
        <f>'将来負担比率（分子）の構造'!L$45</f>
        <v>2622</v>
      </c>
      <c r="L62" s="181"/>
      <c r="M62" s="181"/>
      <c r="N62" s="181">
        <f>'将来負担比率（分子）の構造'!M$45</f>
        <v>2625</v>
      </c>
      <c r="O62" s="181"/>
      <c r="P62" s="181"/>
    </row>
    <row r="63" spans="1:16" x14ac:dyDescent="0.15">
      <c r="A63" s="181" t="s">
        <v>34</v>
      </c>
      <c r="B63" s="181">
        <f>'将来負担比率（分子）の構造'!I$44</f>
        <v>836</v>
      </c>
      <c r="C63" s="181"/>
      <c r="D63" s="181"/>
      <c r="E63" s="181">
        <f>'将来負担比率（分子）の構造'!J$44</f>
        <v>643</v>
      </c>
      <c r="F63" s="181"/>
      <c r="G63" s="181"/>
      <c r="H63" s="181">
        <f>'将来負担比率（分子）の構造'!K$44</f>
        <v>706</v>
      </c>
      <c r="I63" s="181"/>
      <c r="J63" s="181"/>
      <c r="K63" s="181">
        <f>'将来負担比率（分子）の構造'!L$44</f>
        <v>758</v>
      </c>
      <c r="L63" s="181"/>
      <c r="M63" s="181"/>
      <c r="N63" s="181">
        <f>'将来負担比率（分子）の構造'!M$44</f>
        <v>799</v>
      </c>
      <c r="O63" s="181"/>
      <c r="P63" s="181"/>
    </row>
    <row r="64" spans="1:16" x14ac:dyDescent="0.15">
      <c r="A64" s="181" t="s">
        <v>33</v>
      </c>
      <c r="B64" s="181">
        <f>'将来負担比率（分子）の構造'!I$43</f>
        <v>13267</v>
      </c>
      <c r="C64" s="181"/>
      <c r="D64" s="181"/>
      <c r="E64" s="181">
        <f>'将来負担比率（分子）の構造'!J$43</f>
        <v>12279</v>
      </c>
      <c r="F64" s="181"/>
      <c r="G64" s="181"/>
      <c r="H64" s="181">
        <f>'将来負担比率（分子）の構造'!K$43</f>
        <v>11509</v>
      </c>
      <c r="I64" s="181"/>
      <c r="J64" s="181"/>
      <c r="K64" s="181">
        <f>'将来負担比率（分子）の構造'!L$43</f>
        <v>11090</v>
      </c>
      <c r="L64" s="181"/>
      <c r="M64" s="181"/>
      <c r="N64" s="181">
        <f>'将来負担比率（分子）の構造'!M$43</f>
        <v>10579</v>
      </c>
      <c r="O64" s="181"/>
      <c r="P64" s="181"/>
    </row>
    <row r="65" spans="1:16" x14ac:dyDescent="0.15">
      <c r="A65" s="181" t="s">
        <v>32</v>
      </c>
      <c r="B65" s="181">
        <f>'将来負担比率（分子）の構造'!I$42</f>
        <v>639</v>
      </c>
      <c r="C65" s="181"/>
      <c r="D65" s="181"/>
      <c r="E65" s="181">
        <f>'将来負担比率（分子）の構造'!J$42</f>
        <v>626</v>
      </c>
      <c r="F65" s="181"/>
      <c r="G65" s="181"/>
      <c r="H65" s="181">
        <f>'将来負担比率（分子）の構造'!K$42</f>
        <v>302</v>
      </c>
      <c r="I65" s="181"/>
      <c r="J65" s="181"/>
      <c r="K65" s="181">
        <f>'将来負担比率（分子）の構造'!L$42</f>
        <v>378</v>
      </c>
      <c r="L65" s="181"/>
      <c r="M65" s="181"/>
      <c r="N65" s="181">
        <f>'将来負担比率（分子）の構造'!M$42</f>
        <v>383</v>
      </c>
      <c r="O65" s="181"/>
      <c r="P65" s="181"/>
    </row>
    <row r="66" spans="1:16" x14ac:dyDescent="0.15">
      <c r="A66" s="181" t="s">
        <v>31</v>
      </c>
      <c r="B66" s="181">
        <f>'将来負担比率（分子）の構造'!I$41</f>
        <v>19437</v>
      </c>
      <c r="C66" s="181"/>
      <c r="D66" s="181"/>
      <c r="E66" s="181">
        <f>'将来負担比率（分子）の構造'!J$41</f>
        <v>18899</v>
      </c>
      <c r="F66" s="181"/>
      <c r="G66" s="181"/>
      <c r="H66" s="181">
        <f>'将来負担比率（分子）の構造'!K$41</f>
        <v>19183</v>
      </c>
      <c r="I66" s="181"/>
      <c r="J66" s="181"/>
      <c r="K66" s="181">
        <f>'将来負担比率（分子）の構造'!L$41</f>
        <v>19639</v>
      </c>
      <c r="L66" s="181"/>
      <c r="M66" s="181"/>
      <c r="N66" s="181">
        <f>'将来負担比率（分子）の構造'!M$41</f>
        <v>22359</v>
      </c>
      <c r="O66" s="181"/>
      <c r="P66" s="181"/>
    </row>
    <row r="67" spans="1:16" x14ac:dyDescent="0.15">
      <c r="A67" s="181" t="s">
        <v>75</v>
      </c>
      <c r="B67" s="181" t="e">
        <f>NA()</f>
        <v>#N/A</v>
      </c>
      <c r="C67" s="181">
        <f>IF(ISNUMBER('将来負担比率（分子）の構造'!I$53), IF('将来負担比率（分子）の構造'!I$53 &lt; 0, 0, '将来負担比率（分子）の構造'!I$53), NA())</f>
        <v>838</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1376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2086</v>
      </c>
      <c r="C72" s="185">
        <f>基金残高に係る経年分析!G55</f>
        <v>2253</v>
      </c>
      <c r="D72" s="185">
        <f>基金残高に係る経年分析!H55</f>
        <v>2073</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1273</v>
      </c>
      <c r="C74" s="185">
        <f>基金残高に係る経年分析!G57</f>
        <v>1337</v>
      </c>
      <c r="D74" s="185">
        <f>基金残高に係る経年分析!H57</f>
        <v>1361</v>
      </c>
    </row>
  </sheetData>
  <sheetProtection algorithmName="SHA-512" hashValue="DKTypud9RvoojyeL0K7wKr3Q/vQ3mOcjWXKqTcoI+2WDZBSpLNXRAILMS7WXmiqkjDZvdmd4l9yXLNa4uP3RUQ==" saltValue="48Vhn/0T8V7y3jyX6Il1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8933950</v>
      </c>
      <c r="S5" s="736"/>
      <c r="T5" s="736"/>
      <c r="U5" s="736"/>
      <c r="V5" s="736"/>
      <c r="W5" s="736"/>
      <c r="X5" s="736"/>
      <c r="Y5" s="779"/>
      <c r="Z5" s="797">
        <v>24.6</v>
      </c>
      <c r="AA5" s="797"/>
      <c r="AB5" s="797"/>
      <c r="AC5" s="797"/>
      <c r="AD5" s="798">
        <v>8241447</v>
      </c>
      <c r="AE5" s="798"/>
      <c r="AF5" s="798"/>
      <c r="AG5" s="798"/>
      <c r="AH5" s="798"/>
      <c r="AI5" s="798"/>
      <c r="AJ5" s="798"/>
      <c r="AK5" s="798"/>
      <c r="AL5" s="780">
        <v>55.8</v>
      </c>
      <c r="AM5" s="751"/>
      <c r="AN5" s="751"/>
      <c r="AO5" s="781"/>
      <c r="AP5" s="746" t="s">
        <v>229</v>
      </c>
      <c r="AQ5" s="747"/>
      <c r="AR5" s="747"/>
      <c r="AS5" s="747"/>
      <c r="AT5" s="747"/>
      <c r="AU5" s="747"/>
      <c r="AV5" s="747"/>
      <c r="AW5" s="747"/>
      <c r="AX5" s="747"/>
      <c r="AY5" s="747"/>
      <c r="AZ5" s="747"/>
      <c r="BA5" s="747"/>
      <c r="BB5" s="747"/>
      <c r="BC5" s="747"/>
      <c r="BD5" s="747"/>
      <c r="BE5" s="747"/>
      <c r="BF5" s="748"/>
      <c r="BG5" s="680">
        <v>8241447</v>
      </c>
      <c r="BH5" s="681"/>
      <c r="BI5" s="681"/>
      <c r="BJ5" s="681"/>
      <c r="BK5" s="681"/>
      <c r="BL5" s="681"/>
      <c r="BM5" s="681"/>
      <c r="BN5" s="682"/>
      <c r="BO5" s="713">
        <v>92.2</v>
      </c>
      <c r="BP5" s="713"/>
      <c r="BQ5" s="713"/>
      <c r="BR5" s="713"/>
      <c r="BS5" s="714">
        <v>107524</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127990</v>
      </c>
      <c r="S6" s="681"/>
      <c r="T6" s="681"/>
      <c r="U6" s="681"/>
      <c r="V6" s="681"/>
      <c r="W6" s="681"/>
      <c r="X6" s="681"/>
      <c r="Y6" s="682"/>
      <c r="Z6" s="713">
        <v>0.4</v>
      </c>
      <c r="AA6" s="713"/>
      <c r="AB6" s="713"/>
      <c r="AC6" s="713"/>
      <c r="AD6" s="714">
        <v>127990</v>
      </c>
      <c r="AE6" s="714"/>
      <c r="AF6" s="714"/>
      <c r="AG6" s="714"/>
      <c r="AH6" s="714"/>
      <c r="AI6" s="714"/>
      <c r="AJ6" s="714"/>
      <c r="AK6" s="714"/>
      <c r="AL6" s="683">
        <v>0.9</v>
      </c>
      <c r="AM6" s="684"/>
      <c r="AN6" s="684"/>
      <c r="AO6" s="715"/>
      <c r="AP6" s="677" t="s">
        <v>234</v>
      </c>
      <c r="AQ6" s="678"/>
      <c r="AR6" s="678"/>
      <c r="AS6" s="678"/>
      <c r="AT6" s="678"/>
      <c r="AU6" s="678"/>
      <c r="AV6" s="678"/>
      <c r="AW6" s="678"/>
      <c r="AX6" s="678"/>
      <c r="AY6" s="678"/>
      <c r="AZ6" s="678"/>
      <c r="BA6" s="678"/>
      <c r="BB6" s="678"/>
      <c r="BC6" s="678"/>
      <c r="BD6" s="678"/>
      <c r="BE6" s="678"/>
      <c r="BF6" s="679"/>
      <c r="BG6" s="680">
        <v>8241447</v>
      </c>
      <c r="BH6" s="681"/>
      <c r="BI6" s="681"/>
      <c r="BJ6" s="681"/>
      <c r="BK6" s="681"/>
      <c r="BL6" s="681"/>
      <c r="BM6" s="681"/>
      <c r="BN6" s="682"/>
      <c r="BO6" s="713">
        <v>92.2</v>
      </c>
      <c r="BP6" s="713"/>
      <c r="BQ6" s="713"/>
      <c r="BR6" s="713"/>
      <c r="BS6" s="714">
        <v>107524</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243122</v>
      </c>
      <c r="CS6" s="681"/>
      <c r="CT6" s="681"/>
      <c r="CU6" s="681"/>
      <c r="CV6" s="681"/>
      <c r="CW6" s="681"/>
      <c r="CX6" s="681"/>
      <c r="CY6" s="682"/>
      <c r="CZ6" s="780">
        <v>0.7</v>
      </c>
      <c r="DA6" s="751"/>
      <c r="DB6" s="751"/>
      <c r="DC6" s="783"/>
      <c r="DD6" s="686" t="s">
        <v>128</v>
      </c>
      <c r="DE6" s="681"/>
      <c r="DF6" s="681"/>
      <c r="DG6" s="681"/>
      <c r="DH6" s="681"/>
      <c r="DI6" s="681"/>
      <c r="DJ6" s="681"/>
      <c r="DK6" s="681"/>
      <c r="DL6" s="681"/>
      <c r="DM6" s="681"/>
      <c r="DN6" s="681"/>
      <c r="DO6" s="681"/>
      <c r="DP6" s="682"/>
      <c r="DQ6" s="686">
        <v>243102</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12498</v>
      </c>
      <c r="S7" s="681"/>
      <c r="T7" s="681"/>
      <c r="U7" s="681"/>
      <c r="V7" s="681"/>
      <c r="W7" s="681"/>
      <c r="X7" s="681"/>
      <c r="Y7" s="682"/>
      <c r="Z7" s="713">
        <v>0</v>
      </c>
      <c r="AA7" s="713"/>
      <c r="AB7" s="713"/>
      <c r="AC7" s="713"/>
      <c r="AD7" s="714">
        <v>12498</v>
      </c>
      <c r="AE7" s="714"/>
      <c r="AF7" s="714"/>
      <c r="AG7" s="714"/>
      <c r="AH7" s="714"/>
      <c r="AI7" s="714"/>
      <c r="AJ7" s="714"/>
      <c r="AK7" s="714"/>
      <c r="AL7" s="683">
        <v>0.1</v>
      </c>
      <c r="AM7" s="684"/>
      <c r="AN7" s="684"/>
      <c r="AO7" s="715"/>
      <c r="AP7" s="677" t="s">
        <v>237</v>
      </c>
      <c r="AQ7" s="678"/>
      <c r="AR7" s="678"/>
      <c r="AS7" s="678"/>
      <c r="AT7" s="678"/>
      <c r="AU7" s="678"/>
      <c r="AV7" s="678"/>
      <c r="AW7" s="678"/>
      <c r="AX7" s="678"/>
      <c r="AY7" s="678"/>
      <c r="AZ7" s="678"/>
      <c r="BA7" s="678"/>
      <c r="BB7" s="678"/>
      <c r="BC7" s="678"/>
      <c r="BD7" s="678"/>
      <c r="BE7" s="678"/>
      <c r="BF7" s="679"/>
      <c r="BG7" s="680">
        <v>4177112</v>
      </c>
      <c r="BH7" s="681"/>
      <c r="BI7" s="681"/>
      <c r="BJ7" s="681"/>
      <c r="BK7" s="681"/>
      <c r="BL7" s="681"/>
      <c r="BM7" s="681"/>
      <c r="BN7" s="682"/>
      <c r="BO7" s="713">
        <v>46.8</v>
      </c>
      <c r="BP7" s="713"/>
      <c r="BQ7" s="713"/>
      <c r="BR7" s="713"/>
      <c r="BS7" s="714">
        <v>107524</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12357928</v>
      </c>
      <c r="CS7" s="681"/>
      <c r="CT7" s="681"/>
      <c r="CU7" s="681"/>
      <c r="CV7" s="681"/>
      <c r="CW7" s="681"/>
      <c r="CX7" s="681"/>
      <c r="CY7" s="682"/>
      <c r="CZ7" s="713">
        <v>34.9</v>
      </c>
      <c r="DA7" s="713"/>
      <c r="DB7" s="713"/>
      <c r="DC7" s="713"/>
      <c r="DD7" s="686">
        <v>2862774</v>
      </c>
      <c r="DE7" s="681"/>
      <c r="DF7" s="681"/>
      <c r="DG7" s="681"/>
      <c r="DH7" s="681"/>
      <c r="DI7" s="681"/>
      <c r="DJ7" s="681"/>
      <c r="DK7" s="681"/>
      <c r="DL7" s="681"/>
      <c r="DM7" s="681"/>
      <c r="DN7" s="681"/>
      <c r="DO7" s="681"/>
      <c r="DP7" s="682"/>
      <c r="DQ7" s="686">
        <v>2483694</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52880</v>
      </c>
      <c r="S8" s="681"/>
      <c r="T8" s="681"/>
      <c r="U8" s="681"/>
      <c r="V8" s="681"/>
      <c r="W8" s="681"/>
      <c r="X8" s="681"/>
      <c r="Y8" s="682"/>
      <c r="Z8" s="713">
        <v>0.1</v>
      </c>
      <c r="AA8" s="713"/>
      <c r="AB8" s="713"/>
      <c r="AC8" s="713"/>
      <c r="AD8" s="714">
        <v>52880</v>
      </c>
      <c r="AE8" s="714"/>
      <c r="AF8" s="714"/>
      <c r="AG8" s="714"/>
      <c r="AH8" s="714"/>
      <c r="AI8" s="714"/>
      <c r="AJ8" s="714"/>
      <c r="AK8" s="714"/>
      <c r="AL8" s="683">
        <v>0.4</v>
      </c>
      <c r="AM8" s="684"/>
      <c r="AN8" s="684"/>
      <c r="AO8" s="715"/>
      <c r="AP8" s="677" t="s">
        <v>240</v>
      </c>
      <c r="AQ8" s="678"/>
      <c r="AR8" s="678"/>
      <c r="AS8" s="678"/>
      <c r="AT8" s="678"/>
      <c r="AU8" s="678"/>
      <c r="AV8" s="678"/>
      <c r="AW8" s="678"/>
      <c r="AX8" s="678"/>
      <c r="AY8" s="678"/>
      <c r="AZ8" s="678"/>
      <c r="BA8" s="678"/>
      <c r="BB8" s="678"/>
      <c r="BC8" s="678"/>
      <c r="BD8" s="678"/>
      <c r="BE8" s="678"/>
      <c r="BF8" s="679"/>
      <c r="BG8" s="680">
        <v>116404</v>
      </c>
      <c r="BH8" s="681"/>
      <c r="BI8" s="681"/>
      <c r="BJ8" s="681"/>
      <c r="BK8" s="681"/>
      <c r="BL8" s="681"/>
      <c r="BM8" s="681"/>
      <c r="BN8" s="682"/>
      <c r="BO8" s="713">
        <v>1.3</v>
      </c>
      <c r="BP8" s="713"/>
      <c r="BQ8" s="713"/>
      <c r="BR8" s="713"/>
      <c r="BS8" s="686" t="s">
        <v>128</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11579576</v>
      </c>
      <c r="CS8" s="681"/>
      <c r="CT8" s="681"/>
      <c r="CU8" s="681"/>
      <c r="CV8" s="681"/>
      <c r="CW8" s="681"/>
      <c r="CX8" s="681"/>
      <c r="CY8" s="682"/>
      <c r="CZ8" s="713">
        <v>32.700000000000003</v>
      </c>
      <c r="DA8" s="713"/>
      <c r="DB8" s="713"/>
      <c r="DC8" s="713"/>
      <c r="DD8" s="686">
        <v>485817</v>
      </c>
      <c r="DE8" s="681"/>
      <c r="DF8" s="681"/>
      <c r="DG8" s="681"/>
      <c r="DH8" s="681"/>
      <c r="DI8" s="681"/>
      <c r="DJ8" s="681"/>
      <c r="DK8" s="681"/>
      <c r="DL8" s="681"/>
      <c r="DM8" s="681"/>
      <c r="DN8" s="681"/>
      <c r="DO8" s="681"/>
      <c r="DP8" s="682"/>
      <c r="DQ8" s="686">
        <v>5286661</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59724</v>
      </c>
      <c r="S9" s="681"/>
      <c r="T9" s="681"/>
      <c r="U9" s="681"/>
      <c r="V9" s="681"/>
      <c r="W9" s="681"/>
      <c r="X9" s="681"/>
      <c r="Y9" s="682"/>
      <c r="Z9" s="713">
        <v>0.2</v>
      </c>
      <c r="AA9" s="713"/>
      <c r="AB9" s="713"/>
      <c r="AC9" s="713"/>
      <c r="AD9" s="714">
        <v>59724</v>
      </c>
      <c r="AE9" s="714"/>
      <c r="AF9" s="714"/>
      <c r="AG9" s="714"/>
      <c r="AH9" s="714"/>
      <c r="AI9" s="714"/>
      <c r="AJ9" s="714"/>
      <c r="AK9" s="714"/>
      <c r="AL9" s="683">
        <v>0.4</v>
      </c>
      <c r="AM9" s="684"/>
      <c r="AN9" s="684"/>
      <c r="AO9" s="715"/>
      <c r="AP9" s="677" t="s">
        <v>243</v>
      </c>
      <c r="AQ9" s="678"/>
      <c r="AR9" s="678"/>
      <c r="AS9" s="678"/>
      <c r="AT9" s="678"/>
      <c r="AU9" s="678"/>
      <c r="AV9" s="678"/>
      <c r="AW9" s="678"/>
      <c r="AX9" s="678"/>
      <c r="AY9" s="678"/>
      <c r="AZ9" s="678"/>
      <c r="BA9" s="678"/>
      <c r="BB9" s="678"/>
      <c r="BC9" s="678"/>
      <c r="BD9" s="678"/>
      <c r="BE9" s="678"/>
      <c r="BF9" s="679"/>
      <c r="BG9" s="680">
        <v>3474066</v>
      </c>
      <c r="BH9" s="681"/>
      <c r="BI9" s="681"/>
      <c r="BJ9" s="681"/>
      <c r="BK9" s="681"/>
      <c r="BL9" s="681"/>
      <c r="BM9" s="681"/>
      <c r="BN9" s="682"/>
      <c r="BO9" s="713">
        <v>38.9</v>
      </c>
      <c r="BP9" s="713"/>
      <c r="BQ9" s="713"/>
      <c r="BR9" s="713"/>
      <c r="BS9" s="686" t="s">
        <v>244</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2338731</v>
      </c>
      <c r="CS9" s="681"/>
      <c r="CT9" s="681"/>
      <c r="CU9" s="681"/>
      <c r="CV9" s="681"/>
      <c r="CW9" s="681"/>
      <c r="CX9" s="681"/>
      <c r="CY9" s="682"/>
      <c r="CZ9" s="713">
        <v>6.6</v>
      </c>
      <c r="DA9" s="713"/>
      <c r="DB9" s="713"/>
      <c r="DC9" s="713"/>
      <c r="DD9" s="686">
        <v>96956</v>
      </c>
      <c r="DE9" s="681"/>
      <c r="DF9" s="681"/>
      <c r="DG9" s="681"/>
      <c r="DH9" s="681"/>
      <c r="DI9" s="681"/>
      <c r="DJ9" s="681"/>
      <c r="DK9" s="681"/>
      <c r="DL9" s="681"/>
      <c r="DM9" s="681"/>
      <c r="DN9" s="681"/>
      <c r="DO9" s="681"/>
      <c r="DP9" s="682"/>
      <c r="DQ9" s="686">
        <v>2135300</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173</v>
      </c>
      <c r="S10" s="681"/>
      <c r="T10" s="681"/>
      <c r="U10" s="681"/>
      <c r="V10" s="681"/>
      <c r="W10" s="681"/>
      <c r="X10" s="681"/>
      <c r="Y10" s="682"/>
      <c r="Z10" s="713" t="s">
        <v>128</v>
      </c>
      <c r="AA10" s="713"/>
      <c r="AB10" s="713"/>
      <c r="AC10" s="713"/>
      <c r="AD10" s="714" t="s">
        <v>244</v>
      </c>
      <c r="AE10" s="714"/>
      <c r="AF10" s="714"/>
      <c r="AG10" s="714"/>
      <c r="AH10" s="714"/>
      <c r="AI10" s="714"/>
      <c r="AJ10" s="714"/>
      <c r="AK10" s="714"/>
      <c r="AL10" s="683" t="s">
        <v>244</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133856</v>
      </c>
      <c r="BH10" s="681"/>
      <c r="BI10" s="681"/>
      <c r="BJ10" s="681"/>
      <c r="BK10" s="681"/>
      <c r="BL10" s="681"/>
      <c r="BM10" s="681"/>
      <c r="BN10" s="682"/>
      <c r="BO10" s="713">
        <v>1.5</v>
      </c>
      <c r="BP10" s="713"/>
      <c r="BQ10" s="713"/>
      <c r="BR10" s="713"/>
      <c r="BS10" s="686" t="s">
        <v>173</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34011</v>
      </c>
      <c r="CS10" s="681"/>
      <c r="CT10" s="681"/>
      <c r="CU10" s="681"/>
      <c r="CV10" s="681"/>
      <c r="CW10" s="681"/>
      <c r="CX10" s="681"/>
      <c r="CY10" s="682"/>
      <c r="CZ10" s="713">
        <v>0.1</v>
      </c>
      <c r="DA10" s="713"/>
      <c r="DB10" s="713"/>
      <c r="DC10" s="713"/>
      <c r="DD10" s="686" t="s">
        <v>244</v>
      </c>
      <c r="DE10" s="681"/>
      <c r="DF10" s="681"/>
      <c r="DG10" s="681"/>
      <c r="DH10" s="681"/>
      <c r="DI10" s="681"/>
      <c r="DJ10" s="681"/>
      <c r="DK10" s="681"/>
      <c r="DL10" s="681"/>
      <c r="DM10" s="681"/>
      <c r="DN10" s="681"/>
      <c r="DO10" s="681"/>
      <c r="DP10" s="682"/>
      <c r="DQ10" s="686">
        <v>34011</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1421734</v>
      </c>
      <c r="S11" s="681"/>
      <c r="T11" s="681"/>
      <c r="U11" s="681"/>
      <c r="V11" s="681"/>
      <c r="W11" s="681"/>
      <c r="X11" s="681"/>
      <c r="Y11" s="682"/>
      <c r="Z11" s="683">
        <v>3.9</v>
      </c>
      <c r="AA11" s="684"/>
      <c r="AB11" s="684"/>
      <c r="AC11" s="685"/>
      <c r="AD11" s="686">
        <v>1421734</v>
      </c>
      <c r="AE11" s="681"/>
      <c r="AF11" s="681"/>
      <c r="AG11" s="681"/>
      <c r="AH11" s="681"/>
      <c r="AI11" s="681"/>
      <c r="AJ11" s="681"/>
      <c r="AK11" s="682"/>
      <c r="AL11" s="683">
        <v>9.6</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452786</v>
      </c>
      <c r="BH11" s="681"/>
      <c r="BI11" s="681"/>
      <c r="BJ11" s="681"/>
      <c r="BK11" s="681"/>
      <c r="BL11" s="681"/>
      <c r="BM11" s="681"/>
      <c r="BN11" s="682"/>
      <c r="BO11" s="713">
        <v>5.0999999999999996</v>
      </c>
      <c r="BP11" s="713"/>
      <c r="BQ11" s="713"/>
      <c r="BR11" s="713"/>
      <c r="BS11" s="686">
        <v>107524</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95272</v>
      </c>
      <c r="CS11" s="681"/>
      <c r="CT11" s="681"/>
      <c r="CU11" s="681"/>
      <c r="CV11" s="681"/>
      <c r="CW11" s="681"/>
      <c r="CX11" s="681"/>
      <c r="CY11" s="682"/>
      <c r="CZ11" s="713">
        <v>0.3</v>
      </c>
      <c r="DA11" s="713"/>
      <c r="DB11" s="713"/>
      <c r="DC11" s="713"/>
      <c r="DD11" s="686">
        <v>1533</v>
      </c>
      <c r="DE11" s="681"/>
      <c r="DF11" s="681"/>
      <c r="DG11" s="681"/>
      <c r="DH11" s="681"/>
      <c r="DI11" s="681"/>
      <c r="DJ11" s="681"/>
      <c r="DK11" s="681"/>
      <c r="DL11" s="681"/>
      <c r="DM11" s="681"/>
      <c r="DN11" s="681"/>
      <c r="DO11" s="681"/>
      <c r="DP11" s="682"/>
      <c r="DQ11" s="686">
        <v>89739</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t="s">
        <v>244</v>
      </c>
      <c r="S12" s="681"/>
      <c r="T12" s="681"/>
      <c r="U12" s="681"/>
      <c r="V12" s="681"/>
      <c r="W12" s="681"/>
      <c r="X12" s="681"/>
      <c r="Y12" s="682"/>
      <c r="Z12" s="713" t="s">
        <v>173</v>
      </c>
      <c r="AA12" s="713"/>
      <c r="AB12" s="713"/>
      <c r="AC12" s="713"/>
      <c r="AD12" s="714" t="s">
        <v>128</v>
      </c>
      <c r="AE12" s="714"/>
      <c r="AF12" s="714"/>
      <c r="AG12" s="714"/>
      <c r="AH12" s="714"/>
      <c r="AI12" s="714"/>
      <c r="AJ12" s="714"/>
      <c r="AK12" s="714"/>
      <c r="AL12" s="683" t="s">
        <v>128</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3613340</v>
      </c>
      <c r="BH12" s="681"/>
      <c r="BI12" s="681"/>
      <c r="BJ12" s="681"/>
      <c r="BK12" s="681"/>
      <c r="BL12" s="681"/>
      <c r="BM12" s="681"/>
      <c r="BN12" s="682"/>
      <c r="BO12" s="713">
        <v>40.4</v>
      </c>
      <c r="BP12" s="713"/>
      <c r="BQ12" s="713"/>
      <c r="BR12" s="713"/>
      <c r="BS12" s="686" t="s">
        <v>128</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300509</v>
      </c>
      <c r="CS12" s="681"/>
      <c r="CT12" s="681"/>
      <c r="CU12" s="681"/>
      <c r="CV12" s="681"/>
      <c r="CW12" s="681"/>
      <c r="CX12" s="681"/>
      <c r="CY12" s="682"/>
      <c r="CZ12" s="713">
        <v>0.8</v>
      </c>
      <c r="DA12" s="713"/>
      <c r="DB12" s="713"/>
      <c r="DC12" s="713"/>
      <c r="DD12" s="686" t="s">
        <v>173</v>
      </c>
      <c r="DE12" s="681"/>
      <c r="DF12" s="681"/>
      <c r="DG12" s="681"/>
      <c r="DH12" s="681"/>
      <c r="DI12" s="681"/>
      <c r="DJ12" s="681"/>
      <c r="DK12" s="681"/>
      <c r="DL12" s="681"/>
      <c r="DM12" s="681"/>
      <c r="DN12" s="681"/>
      <c r="DO12" s="681"/>
      <c r="DP12" s="682"/>
      <c r="DQ12" s="686">
        <v>248809</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244</v>
      </c>
      <c r="AA13" s="713"/>
      <c r="AB13" s="713"/>
      <c r="AC13" s="713"/>
      <c r="AD13" s="714" t="s">
        <v>244</v>
      </c>
      <c r="AE13" s="714"/>
      <c r="AF13" s="714"/>
      <c r="AG13" s="714"/>
      <c r="AH13" s="714"/>
      <c r="AI13" s="714"/>
      <c r="AJ13" s="714"/>
      <c r="AK13" s="714"/>
      <c r="AL13" s="683" t="s">
        <v>244</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3588441</v>
      </c>
      <c r="BH13" s="681"/>
      <c r="BI13" s="681"/>
      <c r="BJ13" s="681"/>
      <c r="BK13" s="681"/>
      <c r="BL13" s="681"/>
      <c r="BM13" s="681"/>
      <c r="BN13" s="682"/>
      <c r="BO13" s="713">
        <v>40.200000000000003</v>
      </c>
      <c r="BP13" s="713"/>
      <c r="BQ13" s="713"/>
      <c r="BR13" s="713"/>
      <c r="BS13" s="686" t="s">
        <v>128</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2535870</v>
      </c>
      <c r="CS13" s="681"/>
      <c r="CT13" s="681"/>
      <c r="CU13" s="681"/>
      <c r="CV13" s="681"/>
      <c r="CW13" s="681"/>
      <c r="CX13" s="681"/>
      <c r="CY13" s="682"/>
      <c r="CZ13" s="713">
        <v>7.2</v>
      </c>
      <c r="DA13" s="713"/>
      <c r="DB13" s="713"/>
      <c r="DC13" s="713"/>
      <c r="DD13" s="686">
        <v>600700</v>
      </c>
      <c r="DE13" s="681"/>
      <c r="DF13" s="681"/>
      <c r="DG13" s="681"/>
      <c r="DH13" s="681"/>
      <c r="DI13" s="681"/>
      <c r="DJ13" s="681"/>
      <c r="DK13" s="681"/>
      <c r="DL13" s="681"/>
      <c r="DM13" s="681"/>
      <c r="DN13" s="681"/>
      <c r="DO13" s="681"/>
      <c r="DP13" s="682"/>
      <c r="DQ13" s="686">
        <v>1635253</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v>3</v>
      </c>
      <c r="S14" s="681"/>
      <c r="T14" s="681"/>
      <c r="U14" s="681"/>
      <c r="V14" s="681"/>
      <c r="W14" s="681"/>
      <c r="X14" s="681"/>
      <c r="Y14" s="682"/>
      <c r="Z14" s="713">
        <v>0</v>
      </c>
      <c r="AA14" s="713"/>
      <c r="AB14" s="713"/>
      <c r="AC14" s="713"/>
      <c r="AD14" s="714">
        <v>3</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116215</v>
      </c>
      <c r="BH14" s="681"/>
      <c r="BI14" s="681"/>
      <c r="BJ14" s="681"/>
      <c r="BK14" s="681"/>
      <c r="BL14" s="681"/>
      <c r="BM14" s="681"/>
      <c r="BN14" s="682"/>
      <c r="BO14" s="713">
        <v>1.3</v>
      </c>
      <c r="BP14" s="713"/>
      <c r="BQ14" s="713"/>
      <c r="BR14" s="713"/>
      <c r="BS14" s="686" t="s">
        <v>128</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1001301</v>
      </c>
      <c r="CS14" s="681"/>
      <c r="CT14" s="681"/>
      <c r="CU14" s="681"/>
      <c r="CV14" s="681"/>
      <c r="CW14" s="681"/>
      <c r="CX14" s="681"/>
      <c r="CY14" s="682"/>
      <c r="CZ14" s="713">
        <v>2.8</v>
      </c>
      <c r="DA14" s="713"/>
      <c r="DB14" s="713"/>
      <c r="DC14" s="713"/>
      <c r="DD14" s="686">
        <v>6853</v>
      </c>
      <c r="DE14" s="681"/>
      <c r="DF14" s="681"/>
      <c r="DG14" s="681"/>
      <c r="DH14" s="681"/>
      <c r="DI14" s="681"/>
      <c r="DJ14" s="681"/>
      <c r="DK14" s="681"/>
      <c r="DL14" s="681"/>
      <c r="DM14" s="681"/>
      <c r="DN14" s="681"/>
      <c r="DO14" s="681"/>
      <c r="DP14" s="682"/>
      <c r="DQ14" s="686">
        <v>980372</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244</v>
      </c>
      <c r="AA15" s="713"/>
      <c r="AB15" s="713"/>
      <c r="AC15" s="713"/>
      <c r="AD15" s="714" t="s">
        <v>244</v>
      </c>
      <c r="AE15" s="714"/>
      <c r="AF15" s="714"/>
      <c r="AG15" s="714"/>
      <c r="AH15" s="714"/>
      <c r="AI15" s="714"/>
      <c r="AJ15" s="714"/>
      <c r="AK15" s="714"/>
      <c r="AL15" s="683" t="s">
        <v>244</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334780</v>
      </c>
      <c r="BH15" s="681"/>
      <c r="BI15" s="681"/>
      <c r="BJ15" s="681"/>
      <c r="BK15" s="681"/>
      <c r="BL15" s="681"/>
      <c r="BM15" s="681"/>
      <c r="BN15" s="682"/>
      <c r="BO15" s="713">
        <v>3.7</v>
      </c>
      <c r="BP15" s="713"/>
      <c r="BQ15" s="713"/>
      <c r="BR15" s="713"/>
      <c r="BS15" s="686" t="s">
        <v>244</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2992440</v>
      </c>
      <c r="CS15" s="681"/>
      <c r="CT15" s="681"/>
      <c r="CU15" s="681"/>
      <c r="CV15" s="681"/>
      <c r="CW15" s="681"/>
      <c r="CX15" s="681"/>
      <c r="CY15" s="682"/>
      <c r="CZ15" s="713">
        <v>8.5</v>
      </c>
      <c r="DA15" s="713"/>
      <c r="DB15" s="713"/>
      <c r="DC15" s="713"/>
      <c r="DD15" s="686">
        <v>651805</v>
      </c>
      <c r="DE15" s="681"/>
      <c r="DF15" s="681"/>
      <c r="DG15" s="681"/>
      <c r="DH15" s="681"/>
      <c r="DI15" s="681"/>
      <c r="DJ15" s="681"/>
      <c r="DK15" s="681"/>
      <c r="DL15" s="681"/>
      <c r="DM15" s="681"/>
      <c r="DN15" s="681"/>
      <c r="DO15" s="681"/>
      <c r="DP15" s="682"/>
      <c r="DQ15" s="686">
        <v>2130653</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22013</v>
      </c>
      <c r="S16" s="681"/>
      <c r="T16" s="681"/>
      <c r="U16" s="681"/>
      <c r="V16" s="681"/>
      <c r="W16" s="681"/>
      <c r="X16" s="681"/>
      <c r="Y16" s="682"/>
      <c r="Z16" s="713">
        <v>0.1</v>
      </c>
      <c r="AA16" s="713"/>
      <c r="AB16" s="713"/>
      <c r="AC16" s="713"/>
      <c r="AD16" s="714">
        <v>22013</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173</v>
      </c>
      <c r="BP16" s="713"/>
      <c r="BQ16" s="713"/>
      <c r="BR16" s="713"/>
      <c r="BS16" s="686" t="s">
        <v>173</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t="s">
        <v>128</v>
      </c>
      <c r="CS16" s="681"/>
      <c r="CT16" s="681"/>
      <c r="CU16" s="681"/>
      <c r="CV16" s="681"/>
      <c r="CW16" s="681"/>
      <c r="CX16" s="681"/>
      <c r="CY16" s="682"/>
      <c r="CZ16" s="713" t="s">
        <v>244</v>
      </c>
      <c r="DA16" s="713"/>
      <c r="DB16" s="713"/>
      <c r="DC16" s="713"/>
      <c r="DD16" s="686" t="s">
        <v>128</v>
      </c>
      <c r="DE16" s="681"/>
      <c r="DF16" s="681"/>
      <c r="DG16" s="681"/>
      <c r="DH16" s="681"/>
      <c r="DI16" s="681"/>
      <c r="DJ16" s="681"/>
      <c r="DK16" s="681"/>
      <c r="DL16" s="681"/>
      <c r="DM16" s="681"/>
      <c r="DN16" s="681"/>
      <c r="DO16" s="681"/>
      <c r="DP16" s="682"/>
      <c r="DQ16" s="686" t="s">
        <v>173</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43604</v>
      </c>
      <c r="S17" s="681"/>
      <c r="T17" s="681"/>
      <c r="U17" s="681"/>
      <c r="V17" s="681"/>
      <c r="W17" s="681"/>
      <c r="X17" s="681"/>
      <c r="Y17" s="682"/>
      <c r="Z17" s="713">
        <v>0.1</v>
      </c>
      <c r="AA17" s="713"/>
      <c r="AB17" s="713"/>
      <c r="AC17" s="713"/>
      <c r="AD17" s="714">
        <v>43604</v>
      </c>
      <c r="AE17" s="714"/>
      <c r="AF17" s="714"/>
      <c r="AG17" s="714"/>
      <c r="AH17" s="714"/>
      <c r="AI17" s="714"/>
      <c r="AJ17" s="714"/>
      <c r="AK17" s="714"/>
      <c r="AL17" s="683">
        <v>0.3</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173</v>
      </c>
      <c r="BH17" s="681"/>
      <c r="BI17" s="681"/>
      <c r="BJ17" s="681"/>
      <c r="BK17" s="681"/>
      <c r="BL17" s="681"/>
      <c r="BM17" s="681"/>
      <c r="BN17" s="682"/>
      <c r="BO17" s="713" t="s">
        <v>128</v>
      </c>
      <c r="BP17" s="713"/>
      <c r="BQ17" s="713"/>
      <c r="BR17" s="713"/>
      <c r="BS17" s="686" t="s">
        <v>244</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1886161</v>
      </c>
      <c r="CS17" s="681"/>
      <c r="CT17" s="681"/>
      <c r="CU17" s="681"/>
      <c r="CV17" s="681"/>
      <c r="CW17" s="681"/>
      <c r="CX17" s="681"/>
      <c r="CY17" s="682"/>
      <c r="CZ17" s="713">
        <v>5.3</v>
      </c>
      <c r="DA17" s="713"/>
      <c r="DB17" s="713"/>
      <c r="DC17" s="713"/>
      <c r="DD17" s="686" t="s">
        <v>128</v>
      </c>
      <c r="DE17" s="681"/>
      <c r="DF17" s="681"/>
      <c r="DG17" s="681"/>
      <c r="DH17" s="681"/>
      <c r="DI17" s="681"/>
      <c r="DJ17" s="681"/>
      <c r="DK17" s="681"/>
      <c r="DL17" s="681"/>
      <c r="DM17" s="681"/>
      <c r="DN17" s="681"/>
      <c r="DO17" s="681"/>
      <c r="DP17" s="682"/>
      <c r="DQ17" s="686">
        <v>1886161</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66799</v>
      </c>
      <c r="S18" s="681"/>
      <c r="T18" s="681"/>
      <c r="U18" s="681"/>
      <c r="V18" s="681"/>
      <c r="W18" s="681"/>
      <c r="X18" s="681"/>
      <c r="Y18" s="682"/>
      <c r="Z18" s="713">
        <v>0.2</v>
      </c>
      <c r="AA18" s="713"/>
      <c r="AB18" s="713"/>
      <c r="AC18" s="713"/>
      <c r="AD18" s="714">
        <v>66799</v>
      </c>
      <c r="AE18" s="714"/>
      <c r="AF18" s="714"/>
      <c r="AG18" s="714"/>
      <c r="AH18" s="714"/>
      <c r="AI18" s="714"/>
      <c r="AJ18" s="714"/>
      <c r="AK18" s="714"/>
      <c r="AL18" s="683">
        <v>0.5</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244</v>
      </c>
      <c r="DA18" s="713"/>
      <c r="DB18" s="713"/>
      <c r="DC18" s="713"/>
      <c r="DD18" s="686" t="s">
        <v>128</v>
      </c>
      <c r="DE18" s="681"/>
      <c r="DF18" s="681"/>
      <c r="DG18" s="681"/>
      <c r="DH18" s="681"/>
      <c r="DI18" s="681"/>
      <c r="DJ18" s="681"/>
      <c r="DK18" s="681"/>
      <c r="DL18" s="681"/>
      <c r="DM18" s="681"/>
      <c r="DN18" s="681"/>
      <c r="DO18" s="681"/>
      <c r="DP18" s="682"/>
      <c r="DQ18" s="686" t="s">
        <v>173</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52536</v>
      </c>
      <c r="S19" s="681"/>
      <c r="T19" s="681"/>
      <c r="U19" s="681"/>
      <c r="V19" s="681"/>
      <c r="W19" s="681"/>
      <c r="X19" s="681"/>
      <c r="Y19" s="682"/>
      <c r="Z19" s="713">
        <v>0.1</v>
      </c>
      <c r="AA19" s="713"/>
      <c r="AB19" s="713"/>
      <c r="AC19" s="713"/>
      <c r="AD19" s="714">
        <v>52536</v>
      </c>
      <c r="AE19" s="714"/>
      <c r="AF19" s="714"/>
      <c r="AG19" s="714"/>
      <c r="AH19" s="714"/>
      <c r="AI19" s="714"/>
      <c r="AJ19" s="714"/>
      <c r="AK19" s="714"/>
      <c r="AL19" s="683">
        <v>0.4</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692503</v>
      </c>
      <c r="BH19" s="681"/>
      <c r="BI19" s="681"/>
      <c r="BJ19" s="681"/>
      <c r="BK19" s="681"/>
      <c r="BL19" s="681"/>
      <c r="BM19" s="681"/>
      <c r="BN19" s="682"/>
      <c r="BO19" s="713">
        <v>7.8</v>
      </c>
      <c r="BP19" s="713"/>
      <c r="BQ19" s="713"/>
      <c r="BR19" s="713"/>
      <c r="BS19" s="686" t="s">
        <v>244</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173</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10618</v>
      </c>
      <c r="S20" s="681"/>
      <c r="T20" s="681"/>
      <c r="U20" s="681"/>
      <c r="V20" s="681"/>
      <c r="W20" s="681"/>
      <c r="X20" s="681"/>
      <c r="Y20" s="682"/>
      <c r="Z20" s="713">
        <v>0</v>
      </c>
      <c r="AA20" s="713"/>
      <c r="AB20" s="713"/>
      <c r="AC20" s="713"/>
      <c r="AD20" s="714">
        <v>10618</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692503</v>
      </c>
      <c r="BH20" s="681"/>
      <c r="BI20" s="681"/>
      <c r="BJ20" s="681"/>
      <c r="BK20" s="681"/>
      <c r="BL20" s="681"/>
      <c r="BM20" s="681"/>
      <c r="BN20" s="682"/>
      <c r="BO20" s="713">
        <v>7.8</v>
      </c>
      <c r="BP20" s="713"/>
      <c r="BQ20" s="713"/>
      <c r="BR20" s="713"/>
      <c r="BS20" s="686" t="s">
        <v>128</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35364921</v>
      </c>
      <c r="CS20" s="681"/>
      <c r="CT20" s="681"/>
      <c r="CU20" s="681"/>
      <c r="CV20" s="681"/>
      <c r="CW20" s="681"/>
      <c r="CX20" s="681"/>
      <c r="CY20" s="682"/>
      <c r="CZ20" s="713">
        <v>100</v>
      </c>
      <c r="DA20" s="713"/>
      <c r="DB20" s="713"/>
      <c r="DC20" s="713"/>
      <c r="DD20" s="686">
        <v>4706438</v>
      </c>
      <c r="DE20" s="681"/>
      <c r="DF20" s="681"/>
      <c r="DG20" s="681"/>
      <c r="DH20" s="681"/>
      <c r="DI20" s="681"/>
      <c r="DJ20" s="681"/>
      <c r="DK20" s="681"/>
      <c r="DL20" s="681"/>
      <c r="DM20" s="681"/>
      <c r="DN20" s="681"/>
      <c r="DO20" s="681"/>
      <c r="DP20" s="682"/>
      <c r="DQ20" s="686">
        <v>17153755</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3645</v>
      </c>
      <c r="S21" s="681"/>
      <c r="T21" s="681"/>
      <c r="U21" s="681"/>
      <c r="V21" s="681"/>
      <c r="W21" s="681"/>
      <c r="X21" s="681"/>
      <c r="Y21" s="682"/>
      <c r="Z21" s="713">
        <v>0</v>
      </c>
      <c r="AA21" s="713"/>
      <c r="AB21" s="713"/>
      <c r="AC21" s="713"/>
      <c r="AD21" s="714">
        <v>3645</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244</v>
      </c>
      <c r="BH21" s="681"/>
      <c r="BI21" s="681"/>
      <c r="BJ21" s="681"/>
      <c r="BK21" s="681"/>
      <c r="BL21" s="681"/>
      <c r="BM21" s="681"/>
      <c r="BN21" s="682"/>
      <c r="BO21" s="713" t="s">
        <v>128</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4792820</v>
      </c>
      <c r="S22" s="681"/>
      <c r="T22" s="681"/>
      <c r="U22" s="681"/>
      <c r="V22" s="681"/>
      <c r="W22" s="681"/>
      <c r="X22" s="681"/>
      <c r="Y22" s="682"/>
      <c r="Z22" s="713">
        <v>13.2</v>
      </c>
      <c r="AA22" s="713"/>
      <c r="AB22" s="713"/>
      <c r="AC22" s="713"/>
      <c r="AD22" s="714">
        <v>4597368</v>
      </c>
      <c r="AE22" s="714"/>
      <c r="AF22" s="714"/>
      <c r="AG22" s="714"/>
      <c r="AH22" s="714"/>
      <c r="AI22" s="714"/>
      <c r="AJ22" s="714"/>
      <c r="AK22" s="714"/>
      <c r="AL22" s="683">
        <v>31.1</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244</v>
      </c>
      <c r="BH22" s="681"/>
      <c r="BI22" s="681"/>
      <c r="BJ22" s="681"/>
      <c r="BK22" s="681"/>
      <c r="BL22" s="681"/>
      <c r="BM22" s="681"/>
      <c r="BN22" s="682"/>
      <c r="BO22" s="713" t="s">
        <v>244</v>
      </c>
      <c r="BP22" s="713"/>
      <c r="BQ22" s="713"/>
      <c r="BR22" s="713"/>
      <c r="BS22" s="686" t="s">
        <v>128</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4597368</v>
      </c>
      <c r="S23" s="681"/>
      <c r="T23" s="681"/>
      <c r="U23" s="681"/>
      <c r="V23" s="681"/>
      <c r="W23" s="681"/>
      <c r="X23" s="681"/>
      <c r="Y23" s="682"/>
      <c r="Z23" s="713">
        <v>12.7</v>
      </c>
      <c r="AA23" s="713"/>
      <c r="AB23" s="713"/>
      <c r="AC23" s="713"/>
      <c r="AD23" s="714">
        <v>4597368</v>
      </c>
      <c r="AE23" s="714"/>
      <c r="AF23" s="714"/>
      <c r="AG23" s="714"/>
      <c r="AH23" s="714"/>
      <c r="AI23" s="714"/>
      <c r="AJ23" s="714"/>
      <c r="AK23" s="714"/>
      <c r="AL23" s="683">
        <v>31.1</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692503</v>
      </c>
      <c r="BH23" s="681"/>
      <c r="BI23" s="681"/>
      <c r="BJ23" s="681"/>
      <c r="BK23" s="681"/>
      <c r="BL23" s="681"/>
      <c r="BM23" s="681"/>
      <c r="BN23" s="682"/>
      <c r="BO23" s="713">
        <v>7.8</v>
      </c>
      <c r="BP23" s="713"/>
      <c r="BQ23" s="713"/>
      <c r="BR23" s="713"/>
      <c r="BS23" s="686" t="s">
        <v>244</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195452</v>
      </c>
      <c r="S24" s="681"/>
      <c r="T24" s="681"/>
      <c r="U24" s="681"/>
      <c r="V24" s="681"/>
      <c r="W24" s="681"/>
      <c r="X24" s="681"/>
      <c r="Y24" s="682"/>
      <c r="Z24" s="713">
        <v>0.5</v>
      </c>
      <c r="AA24" s="713"/>
      <c r="AB24" s="713"/>
      <c r="AC24" s="713"/>
      <c r="AD24" s="714" t="s">
        <v>244</v>
      </c>
      <c r="AE24" s="714"/>
      <c r="AF24" s="714"/>
      <c r="AG24" s="714"/>
      <c r="AH24" s="714"/>
      <c r="AI24" s="714"/>
      <c r="AJ24" s="714"/>
      <c r="AK24" s="714"/>
      <c r="AL24" s="683" t="s">
        <v>173</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173</v>
      </c>
      <c r="BH24" s="681"/>
      <c r="BI24" s="681"/>
      <c r="BJ24" s="681"/>
      <c r="BK24" s="681"/>
      <c r="BL24" s="681"/>
      <c r="BM24" s="681"/>
      <c r="BN24" s="682"/>
      <c r="BO24" s="713" t="s">
        <v>128</v>
      </c>
      <c r="BP24" s="713"/>
      <c r="BQ24" s="713"/>
      <c r="BR24" s="713"/>
      <c r="BS24" s="686" t="s">
        <v>244</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13083801</v>
      </c>
      <c r="CS24" s="736"/>
      <c r="CT24" s="736"/>
      <c r="CU24" s="736"/>
      <c r="CV24" s="736"/>
      <c r="CW24" s="736"/>
      <c r="CX24" s="736"/>
      <c r="CY24" s="779"/>
      <c r="CZ24" s="780">
        <v>37</v>
      </c>
      <c r="DA24" s="751"/>
      <c r="DB24" s="751"/>
      <c r="DC24" s="783"/>
      <c r="DD24" s="778">
        <v>7733539</v>
      </c>
      <c r="DE24" s="736"/>
      <c r="DF24" s="736"/>
      <c r="DG24" s="736"/>
      <c r="DH24" s="736"/>
      <c r="DI24" s="736"/>
      <c r="DJ24" s="736"/>
      <c r="DK24" s="779"/>
      <c r="DL24" s="778">
        <v>7580624</v>
      </c>
      <c r="DM24" s="736"/>
      <c r="DN24" s="736"/>
      <c r="DO24" s="736"/>
      <c r="DP24" s="736"/>
      <c r="DQ24" s="736"/>
      <c r="DR24" s="736"/>
      <c r="DS24" s="736"/>
      <c r="DT24" s="736"/>
      <c r="DU24" s="736"/>
      <c r="DV24" s="779"/>
      <c r="DW24" s="780">
        <v>48.7</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244</v>
      </c>
      <c r="S25" s="681"/>
      <c r="T25" s="681"/>
      <c r="U25" s="681"/>
      <c r="V25" s="681"/>
      <c r="W25" s="681"/>
      <c r="X25" s="681"/>
      <c r="Y25" s="682"/>
      <c r="Z25" s="713" t="s">
        <v>128</v>
      </c>
      <c r="AA25" s="713"/>
      <c r="AB25" s="713"/>
      <c r="AC25" s="713"/>
      <c r="AD25" s="714" t="s">
        <v>244</v>
      </c>
      <c r="AE25" s="714"/>
      <c r="AF25" s="714"/>
      <c r="AG25" s="714"/>
      <c r="AH25" s="714"/>
      <c r="AI25" s="714"/>
      <c r="AJ25" s="714"/>
      <c r="AK25" s="714"/>
      <c r="AL25" s="683" t="s">
        <v>128</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173</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4406108</v>
      </c>
      <c r="CS25" s="699"/>
      <c r="CT25" s="699"/>
      <c r="CU25" s="699"/>
      <c r="CV25" s="699"/>
      <c r="CW25" s="699"/>
      <c r="CX25" s="699"/>
      <c r="CY25" s="700"/>
      <c r="CZ25" s="683">
        <v>12.5</v>
      </c>
      <c r="DA25" s="701"/>
      <c r="DB25" s="701"/>
      <c r="DC25" s="702"/>
      <c r="DD25" s="686">
        <v>4034465</v>
      </c>
      <c r="DE25" s="699"/>
      <c r="DF25" s="699"/>
      <c r="DG25" s="699"/>
      <c r="DH25" s="699"/>
      <c r="DI25" s="699"/>
      <c r="DJ25" s="699"/>
      <c r="DK25" s="700"/>
      <c r="DL25" s="686">
        <v>3987827</v>
      </c>
      <c r="DM25" s="699"/>
      <c r="DN25" s="699"/>
      <c r="DO25" s="699"/>
      <c r="DP25" s="699"/>
      <c r="DQ25" s="699"/>
      <c r="DR25" s="699"/>
      <c r="DS25" s="699"/>
      <c r="DT25" s="699"/>
      <c r="DU25" s="699"/>
      <c r="DV25" s="700"/>
      <c r="DW25" s="683">
        <v>25.6</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15534015</v>
      </c>
      <c r="S26" s="681"/>
      <c r="T26" s="681"/>
      <c r="U26" s="681"/>
      <c r="V26" s="681"/>
      <c r="W26" s="681"/>
      <c r="X26" s="681"/>
      <c r="Y26" s="682"/>
      <c r="Z26" s="713">
        <v>42.8</v>
      </c>
      <c r="AA26" s="713"/>
      <c r="AB26" s="713"/>
      <c r="AC26" s="713"/>
      <c r="AD26" s="714">
        <v>14646060</v>
      </c>
      <c r="AE26" s="714"/>
      <c r="AF26" s="714"/>
      <c r="AG26" s="714"/>
      <c r="AH26" s="714"/>
      <c r="AI26" s="714"/>
      <c r="AJ26" s="714"/>
      <c r="AK26" s="714"/>
      <c r="AL26" s="683">
        <v>99.2</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244</v>
      </c>
      <c r="BH26" s="681"/>
      <c r="BI26" s="681"/>
      <c r="BJ26" s="681"/>
      <c r="BK26" s="681"/>
      <c r="BL26" s="681"/>
      <c r="BM26" s="681"/>
      <c r="BN26" s="682"/>
      <c r="BO26" s="713" t="s">
        <v>128</v>
      </c>
      <c r="BP26" s="713"/>
      <c r="BQ26" s="713"/>
      <c r="BR26" s="713"/>
      <c r="BS26" s="686" t="s">
        <v>173</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2596164</v>
      </c>
      <c r="CS26" s="681"/>
      <c r="CT26" s="681"/>
      <c r="CU26" s="681"/>
      <c r="CV26" s="681"/>
      <c r="CW26" s="681"/>
      <c r="CX26" s="681"/>
      <c r="CY26" s="682"/>
      <c r="CZ26" s="683">
        <v>7.3</v>
      </c>
      <c r="DA26" s="701"/>
      <c r="DB26" s="701"/>
      <c r="DC26" s="702"/>
      <c r="DD26" s="686">
        <v>2437960</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11201</v>
      </c>
      <c r="S27" s="681"/>
      <c r="T27" s="681"/>
      <c r="U27" s="681"/>
      <c r="V27" s="681"/>
      <c r="W27" s="681"/>
      <c r="X27" s="681"/>
      <c r="Y27" s="682"/>
      <c r="Z27" s="713">
        <v>0</v>
      </c>
      <c r="AA27" s="713"/>
      <c r="AB27" s="713"/>
      <c r="AC27" s="713"/>
      <c r="AD27" s="714">
        <v>11201</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8933950</v>
      </c>
      <c r="BH27" s="681"/>
      <c r="BI27" s="681"/>
      <c r="BJ27" s="681"/>
      <c r="BK27" s="681"/>
      <c r="BL27" s="681"/>
      <c r="BM27" s="681"/>
      <c r="BN27" s="682"/>
      <c r="BO27" s="713">
        <v>100</v>
      </c>
      <c r="BP27" s="713"/>
      <c r="BQ27" s="713"/>
      <c r="BR27" s="713"/>
      <c r="BS27" s="686">
        <v>107524</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6791613</v>
      </c>
      <c r="CS27" s="699"/>
      <c r="CT27" s="699"/>
      <c r="CU27" s="699"/>
      <c r="CV27" s="699"/>
      <c r="CW27" s="699"/>
      <c r="CX27" s="699"/>
      <c r="CY27" s="700"/>
      <c r="CZ27" s="683">
        <v>19.2</v>
      </c>
      <c r="DA27" s="701"/>
      <c r="DB27" s="701"/>
      <c r="DC27" s="702"/>
      <c r="DD27" s="686">
        <v>1812994</v>
      </c>
      <c r="DE27" s="699"/>
      <c r="DF27" s="699"/>
      <c r="DG27" s="699"/>
      <c r="DH27" s="699"/>
      <c r="DI27" s="699"/>
      <c r="DJ27" s="699"/>
      <c r="DK27" s="700"/>
      <c r="DL27" s="686">
        <v>1714285</v>
      </c>
      <c r="DM27" s="699"/>
      <c r="DN27" s="699"/>
      <c r="DO27" s="699"/>
      <c r="DP27" s="699"/>
      <c r="DQ27" s="699"/>
      <c r="DR27" s="699"/>
      <c r="DS27" s="699"/>
      <c r="DT27" s="699"/>
      <c r="DU27" s="699"/>
      <c r="DV27" s="700"/>
      <c r="DW27" s="683">
        <v>11</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138394</v>
      </c>
      <c r="S28" s="681"/>
      <c r="T28" s="681"/>
      <c r="U28" s="681"/>
      <c r="V28" s="681"/>
      <c r="W28" s="681"/>
      <c r="X28" s="681"/>
      <c r="Y28" s="682"/>
      <c r="Z28" s="713">
        <v>0.4</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1886080</v>
      </c>
      <c r="CS28" s="681"/>
      <c r="CT28" s="681"/>
      <c r="CU28" s="681"/>
      <c r="CV28" s="681"/>
      <c r="CW28" s="681"/>
      <c r="CX28" s="681"/>
      <c r="CY28" s="682"/>
      <c r="CZ28" s="683">
        <v>5.3</v>
      </c>
      <c r="DA28" s="701"/>
      <c r="DB28" s="701"/>
      <c r="DC28" s="702"/>
      <c r="DD28" s="686">
        <v>1886080</v>
      </c>
      <c r="DE28" s="681"/>
      <c r="DF28" s="681"/>
      <c r="DG28" s="681"/>
      <c r="DH28" s="681"/>
      <c r="DI28" s="681"/>
      <c r="DJ28" s="681"/>
      <c r="DK28" s="682"/>
      <c r="DL28" s="686">
        <v>1878512</v>
      </c>
      <c r="DM28" s="681"/>
      <c r="DN28" s="681"/>
      <c r="DO28" s="681"/>
      <c r="DP28" s="681"/>
      <c r="DQ28" s="681"/>
      <c r="DR28" s="681"/>
      <c r="DS28" s="681"/>
      <c r="DT28" s="681"/>
      <c r="DU28" s="681"/>
      <c r="DV28" s="682"/>
      <c r="DW28" s="683">
        <v>12.1</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236298</v>
      </c>
      <c r="S29" s="681"/>
      <c r="T29" s="681"/>
      <c r="U29" s="681"/>
      <c r="V29" s="681"/>
      <c r="W29" s="681"/>
      <c r="X29" s="681"/>
      <c r="Y29" s="682"/>
      <c r="Z29" s="713">
        <v>0.7</v>
      </c>
      <c r="AA29" s="713"/>
      <c r="AB29" s="713"/>
      <c r="AC29" s="713"/>
      <c r="AD29" s="714">
        <v>97367</v>
      </c>
      <c r="AE29" s="714"/>
      <c r="AF29" s="714"/>
      <c r="AG29" s="714"/>
      <c r="AH29" s="714"/>
      <c r="AI29" s="714"/>
      <c r="AJ29" s="714"/>
      <c r="AK29" s="714"/>
      <c r="AL29" s="683">
        <v>0.7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1883793</v>
      </c>
      <c r="CS29" s="699"/>
      <c r="CT29" s="699"/>
      <c r="CU29" s="699"/>
      <c r="CV29" s="699"/>
      <c r="CW29" s="699"/>
      <c r="CX29" s="699"/>
      <c r="CY29" s="700"/>
      <c r="CZ29" s="683">
        <v>5.3</v>
      </c>
      <c r="DA29" s="701"/>
      <c r="DB29" s="701"/>
      <c r="DC29" s="702"/>
      <c r="DD29" s="686">
        <v>1883793</v>
      </c>
      <c r="DE29" s="699"/>
      <c r="DF29" s="699"/>
      <c r="DG29" s="699"/>
      <c r="DH29" s="699"/>
      <c r="DI29" s="699"/>
      <c r="DJ29" s="699"/>
      <c r="DK29" s="700"/>
      <c r="DL29" s="686">
        <v>1876225</v>
      </c>
      <c r="DM29" s="699"/>
      <c r="DN29" s="699"/>
      <c r="DO29" s="699"/>
      <c r="DP29" s="699"/>
      <c r="DQ29" s="699"/>
      <c r="DR29" s="699"/>
      <c r="DS29" s="699"/>
      <c r="DT29" s="699"/>
      <c r="DU29" s="699"/>
      <c r="DV29" s="700"/>
      <c r="DW29" s="683">
        <v>12.1</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35469</v>
      </c>
      <c r="S30" s="681"/>
      <c r="T30" s="681"/>
      <c r="U30" s="681"/>
      <c r="V30" s="681"/>
      <c r="W30" s="681"/>
      <c r="X30" s="681"/>
      <c r="Y30" s="682"/>
      <c r="Z30" s="713">
        <v>0.1</v>
      </c>
      <c r="AA30" s="713"/>
      <c r="AB30" s="713"/>
      <c r="AC30" s="713"/>
      <c r="AD30" s="714" t="s">
        <v>128</v>
      </c>
      <c r="AE30" s="714"/>
      <c r="AF30" s="714"/>
      <c r="AG30" s="714"/>
      <c r="AH30" s="714"/>
      <c r="AI30" s="714"/>
      <c r="AJ30" s="714"/>
      <c r="AK30" s="714"/>
      <c r="AL30" s="683" t="s">
        <v>128</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1791773</v>
      </c>
      <c r="CS30" s="681"/>
      <c r="CT30" s="681"/>
      <c r="CU30" s="681"/>
      <c r="CV30" s="681"/>
      <c r="CW30" s="681"/>
      <c r="CX30" s="681"/>
      <c r="CY30" s="682"/>
      <c r="CZ30" s="683">
        <v>5.0999999999999996</v>
      </c>
      <c r="DA30" s="701"/>
      <c r="DB30" s="701"/>
      <c r="DC30" s="702"/>
      <c r="DD30" s="686">
        <v>1791773</v>
      </c>
      <c r="DE30" s="681"/>
      <c r="DF30" s="681"/>
      <c r="DG30" s="681"/>
      <c r="DH30" s="681"/>
      <c r="DI30" s="681"/>
      <c r="DJ30" s="681"/>
      <c r="DK30" s="682"/>
      <c r="DL30" s="686">
        <v>1784205</v>
      </c>
      <c r="DM30" s="681"/>
      <c r="DN30" s="681"/>
      <c r="DO30" s="681"/>
      <c r="DP30" s="681"/>
      <c r="DQ30" s="681"/>
      <c r="DR30" s="681"/>
      <c r="DS30" s="681"/>
      <c r="DT30" s="681"/>
      <c r="DU30" s="681"/>
      <c r="DV30" s="682"/>
      <c r="DW30" s="683">
        <v>11.5</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12324545</v>
      </c>
      <c r="S31" s="681"/>
      <c r="T31" s="681"/>
      <c r="U31" s="681"/>
      <c r="V31" s="681"/>
      <c r="W31" s="681"/>
      <c r="X31" s="681"/>
      <c r="Y31" s="682"/>
      <c r="Z31" s="713">
        <v>33.9</v>
      </c>
      <c r="AA31" s="713"/>
      <c r="AB31" s="713"/>
      <c r="AC31" s="713"/>
      <c r="AD31" s="714" t="s">
        <v>128</v>
      </c>
      <c r="AE31" s="714"/>
      <c r="AF31" s="714"/>
      <c r="AG31" s="714"/>
      <c r="AH31" s="714"/>
      <c r="AI31" s="714"/>
      <c r="AJ31" s="714"/>
      <c r="AK31" s="714"/>
      <c r="AL31" s="683" t="s">
        <v>128</v>
      </c>
      <c r="AM31" s="684"/>
      <c r="AN31" s="684"/>
      <c r="AO31" s="715"/>
      <c r="AP31" s="756" t="s">
        <v>313</v>
      </c>
      <c r="AQ31" s="757"/>
      <c r="AR31" s="757"/>
      <c r="AS31" s="757"/>
      <c r="AT31" s="762" t="s">
        <v>314</v>
      </c>
      <c r="AU31" s="231"/>
      <c r="AV31" s="231"/>
      <c r="AW31" s="231"/>
      <c r="AX31" s="746" t="s">
        <v>187</v>
      </c>
      <c r="AY31" s="747"/>
      <c r="AZ31" s="747"/>
      <c r="BA31" s="747"/>
      <c r="BB31" s="747"/>
      <c r="BC31" s="747"/>
      <c r="BD31" s="747"/>
      <c r="BE31" s="747"/>
      <c r="BF31" s="748"/>
      <c r="BG31" s="749">
        <v>98.8</v>
      </c>
      <c r="BH31" s="750"/>
      <c r="BI31" s="750"/>
      <c r="BJ31" s="750"/>
      <c r="BK31" s="750"/>
      <c r="BL31" s="750"/>
      <c r="BM31" s="751">
        <v>98</v>
      </c>
      <c r="BN31" s="750"/>
      <c r="BO31" s="750"/>
      <c r="BP31" s="750"/>
      <c r="BQ31" s="752"/>
      <c r="BR31" s="749">
        <v>99.3</v>
      </c>
      <c r="BS31" s="750"/>
      <c r="BT31" s="750"/>
      <c r="BU31" s="750"/>
      <c r="BV31" s="750"/>
      <c r="BW31" s="750"/>
      <c r="BX31" s="751">
        <v>98.5</v>
      </c>
      <c r="BY31" s="750"/>
      <c r="BZ31" s="750"/>
      <c r="CA31" s="750"/>
      <c r="CB31" s="752"/>
      <c r="CD31" s="767"/>
      <c r="CE31" s="768"/>
      <c r="CF31" s="719" t="s">
        <v>315</v>
      </c>
      <c r="CG31" s="720"/>
      <c r="CH31" s="720"/>
      <c r="CI31" s="720"/>
      <c r="CJ31" s="720"/>
      <c r="CK31" s="720"/>
      <c r="CL31" s="720"/>
      <c r="CM31" s="720"/>
      <c r="CN31" s="720"/>
      <c r="CO31" s="720"/>
      <c r="CP31" s="720"/>
      <c r="CQ31" s="721"/>
      <c r="CR31" s="680">
        <v>92020</v>
      </c>
      <c r="CS31" s="699"/>
      <c r="CT31" s="699"/>
      <c r="CU31" s="699"/>
      <c r="CV31" s="699"/>
      <c r="CW31" s="699"/>
      <c r="CX31" s="699"/>
      <c r="CY31" s="700"/>
      <c r="CZ31" s="683">
        <v>0.3</v>
      </c>
      <c r="DA31" s="701"/>
      <c r="DB31" s="701"/>
      <c r="DC31" s="702"/>
      <c r="DD31" s="686">
        <v>92020</v>
      </c>
      <c r="DE31" s="699"/>
      <c r="DF31" s="699"/>
      <c r="DG31" s="699"/>
      <c r="DH31" s="699"/>
      <c r="DI31" s="699"/>
      <c r="DJ31" s="699"/>
      <c r="DK31" s="700"/>
      <c r="DL31" s="686">
        <v>92020</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173</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99.2</v>
      </c>
      <c r="BH32" s="699"/>
      <c r="BI32" s="699"/>
      <c r="BJ32" s="699"/>
      <c r="BK32" s="699"/>
      <c r="BL32" s="699"/>
      <c r="BM32" s="684">
        <v>98.5</v>
      </c>
      <c r="BN32" s="745"/>
      <c r="BO32" s="745"/>
      <c r="BP32" s="745"/>
      <c r="BQ32" s="726"/>
      <c r="BR32" s="753">
        <v>99.3</v>
      </c>
      <c r="BS32" s="699"/>
      <c r="BT32" s="699"/>
      <c r="BU32" s="699"/>
      <c r="BV32" s="699"/>
      <c r="BW32" s="699"/>
      <c r="BX32" s="684">
        <v>98.5</v>
      </c>
      <c r="BY32" s="745"/>
      <c r="BZ32" s="745"/>
      <c r="CA32" s="745"/>
      <c r="CB32" s="726"/>
      <c r="CD32" s="769"/>
      <c r="CE32" s="770"/>
      <c r="CF32" s="719" t="s">
        <v>319</v>
      </c>
      <c r="CG32" s="720"/>
      <c r="CH32" s="720"/>
      <c r="CI32" s="720"/>
      <c r="CJ32" s="720"/>
      <c r="CK32" s="720"/>
      <c r="CL32" s="720"/>
      <c r="CM32" s="720"/>
      <c r="CN32" s="720"/>
      <c r="CO32" s="720"/>
      <c r="CP32" s="720"/>
      <c r="CQ32" s="721"/>
      <c r="CR32" s="680">
        <v>2287</v>
      </c>
      <c r="CS32" s="681"/>
      <c r="CT32" s="681"/>
      <c r="CU32" s="681"/>
      <c r="CV32" s="681"/>
      <c r="CW32" s="681"/>
      <c r="CX32" s="681"/>
      <c r="CY32" s="682"/>
      <c r="CZ32" s="683">
        <v>0</v>
      </c>
      <c r="DA32" s="701"/>
      <c r="DB32" s="701"/>
      <c r="DC32" s="702"/>
      <c r="DD32" s="686">
        <v>2287</v>
      </c>
      <c r="DE32" s="681"/>
      <c r="DF32" s="681"/>
      <c r="DG32" s="681"/>
      <c r="DH32" s="681"/>
      <c r="DI32" s="681"/>
      <c r="DJ32" s="681"/>
      <c r="DK32" s="682"/>
      <c r="DL32" s="686">
        <v>2287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1924994</v>
      </c>
      <c r="S33" s="681"/>
      <c r="T33" s="681"/>
      <c r="U33" s="681"/>
      <c r="V33" s="681"/>
      <c r="W33" s="681"/>
      <c r="X33" s="681"/>
      <c r="Y33" s="682"/>
      <c r="Z33" s="713">
        <v>5.3</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98.3</v>
      </c>
      <c r="BH33" s="665"/>
      <c r="BI33" s="665"/>
      <c r="BJ33" s="665"/>
      <c r="BK33" s="665"/>
      <c r="BL33" s="665"/>
      <c r="BM33" s="707">
        <v>97.3</v>
      </c>
      <c r="BN33" s="665"/>
      <c r="BO33" s="665"/>
      <c r="BP33" s="665"/>
      <c r="BQ33" s="709"/>
      <c r="BR33" s="744">
        <v>99.3</v>
      </c>
      <c r="BS33" s="665"/>
      <c r="BT33" s="665"/>
      <c r="BU33" s="665"/>
      <c r="BV33" s="665"/>
      <c r="BW33" s="665"/>
      <c r="BX33" s="707">
        <v>98.2</v>
      </c>
      <c r="BY33" s="665"/>
      <c r="BZ33" s="665"/>
      <c r="CA33" s="665"/>
      <c r="CB33" s="709"/>
      <c r="CD33" s="719" t="s">
        <v>322</v>
      </c>
      <c r="CE33" s="720"/>
      <c r="CF33" s="720"/>
      <c r="CG33" s="720"/>
      <c r="CH33" s="720"/>
      <c r="CI33" s="720"/>
      <c r="CJ33" s="720"/>
      <c r="CK33" s="720"/>
      <c r="CL33" s="720"/>
      <c r="CM33" s="720"/>
      <c r="CN33" s="720"/>
      <c r="CO33" s="720"/>
      <c r="CP33" s="720"/>
      <c r="CQ33" s="721"/>
      <c r="CR33" s="680">
        <v>17574682</v>
      </c>
      <c r="CS33" s="699"/>
      <c r="CT33" s="699"/>
      <c r="CU33" s="699"/>
      <c r="CV33" s="699"/>
      <c r="CW33" s="699"/>
      <c r="CX33" s="699"/>
      <c r="CY33" s="700"/>
      <c r="CZ33" s="683">
        <v>49.7</v>
      </c>
      <c r="DA33" s="701"/>
      <c r="DB33" s="701"/>
      <c r="DC33" s="702"/>
      <c r="DD33" s="686">
        <v>8947741</v>
      </c>
      <c r="DE33" s="699"/>
      <c r="DF33" s="699"/>
      <c r="DG33" s="699"/>
      <c r="DH33" s="699"/>
      <c r="DI33" s="699"/>
      <c r="DJ33" s="699"/>
      <c r="DK33" s="700"/>
      <c r="DL33" s="686">
        <v>7093629</v>
      </c>
      <c r="DM33" s="699"/>
      <c r="DN33" s="699"/>
      <c r="DO33" s="699"/>
      <c r="DP33" s="699"/>
      <c r="DQ33" s="699"/>
      <c r="DR33" s="699"/>
      <c r="DS33" s="699"/>
      <c r="DT33" s="699"/>
      <c r="DU33" s="699"/>
      <c r="DV33" s="700"/>
      <c r="DW33" s="683">
        <v>45.6</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21420</v>
      </c>
      <c r="S34" s="681"/>
      <c r="T34" s="681"/>
      <c r="U34" s="681"/>
      <c r="V34" s="681"/>
      <c r="W34" s="681"/>
      <c r="X34" s="681"/>
      <c r="Y34" s="682"/>
      <c r="Z34" s="713">
        <v>0.1</v>
      </c>
      <c r="AA34" s="713"/>
      <c r="AB34" s="713"/>
      <c r="AC34" s="713"/>
      <c r="AD34" s="714">
        <v>11530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2848832</v>
      </c>
      <c r="CS34" s="681"/>
      <c r="CT34" s="681"/>
      <c r="CU34" s="681"/>
      <c r="CV34" s="681"/>
      <c r="CW34" s="681"/>
      <c r="CX34" s="681"/>
      <c r="CY34" s="682"/>
      <c r="CZ34" s="683">
        <v>8.1</v>
      </c>
      <c r="DA34" s="701"/>
      <c r="DB34" s="701"/>
      <c r="DC34" s="702"/>
      <c r="DD34" s="686">
        <v>2323945</v>
      </c>
      <c r="DE34" s="681"/>
      <c r="DF34" s="681"/>
      <c r="DG34" s="681"/>
      <c r="DH34" s="681"/>
      <c r="DI34" s="681"/>
      <c r="DJ34" s="681"/>
      <c r="DK34" s="682"/>
      <c r="DL34" s="686">
        <v>1784379</v>
      </c>
      <c r="DM34" s="681"/>
      <c r="DN34" s="681"/>
      <c r="DO34" s="681"/>
      <c r="DP34" s="681"/>
      <c r="DQ34" s="681"/>
      <c r="DR34" s="681"/>
      <c r="DS34" s="681"/>
      <c r="DT34" s="681"/>
      <c r="DU34" s="681"/>
      <c r="DV34" s="682"/>
      <c r="DW34" s="683">
        <v>11.5</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174314</v>
      </c>
      <c r="S35" s="681"/>
      <c r="T35" s="681"/>
      <c r="U35" s="681"/>
      <c r="V35" s="681"/>
      <c r="W35" s="681"/>
      <c r="X35" s="681"/>
      <c r="Y35" s="682"/>
      <c r="Z35" s="713">
        <v>0.5</v>
      </c>
      <c r="AA35" s="713"/>
      <c r="AB35" s="713"/>
      <c r="AC35" s="713"/>
      <c r="AD35" s="714" t="s">
        <v>244</v>
      </c>
      <c r="AE35" s="714"/>
      <c r="AF35" s="714"/>
      <c r="AG35" s="714"/>
      <c r="AH35" s="714"/>
      <c r="AI35" s="714"/>
      <c r="AJ35" s="714"/>
      <c r="AK35" s="714"/>
      <c r="AL35" s="683" t="s">
        <v>128</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99503</v>
      </c>
      <c r="CS35" s="699"/>
      <c r="CT35" s="699"/>
      <c r="CU35" s="699"/>
      <c r="CV35" s="699"/>
      <c r="CW35" s="699"/>
      <c r="CX35" s="699"/>
      <c r="CY35" s="700"/>
      <c r="CZ35" s="683">
        <v>0.3</v>
      </c>
      <c r="DA35" s="701"/>
      <c r="DB35" s="701"/>
      <c r="DC35" s="702"/>
      <c r="DD35" s="686">
        <v>98889</v>
      </c>
      <c r="DE35" s="699"/>
      <c r="DF35" s="699"/>
      <c r="DG35" s="699"/>
      <c r="DH35" s="699"/>
      <c r="DI35" s="699"/>
      <c r="DJ35" s="699"/>
      <c r="DK35" s="700"/>
      <c r="DL35" s="686">
        <v>98889</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393379</v>
      </c>
      <c r="S36" s="681"/>
      <c r="T36" s="681"/>
      <c r="U36" s="681"/>
      <c r="V36" s="681"/>
      <c r="W36" s="681"/>
      <c r="X36" s="681"/>
      <c r="Y36" s="682"/>
      <c r="Z36" s="713">
        <v>1.1000000000000001</v>
      </c>
      <c r="AA36" s="713"/>
      <c r="AB36" s="713"/>
      <c r="AC36" s="713"/>
      <c r="AD36" s="714" t="s">
        <v>244</v>
      </c>
      <c r="AE36" s="714"/>
      <c r="AF36" s="714"/>
      <c r="AG36" s="714"/>
      <c r="AH36" s="714"/>
      <c r="AI36" s="714"/>
      <c r="AJ36" s="714"/>
      <c r="AK36" s="714"/>
      <c r="AL36" s="683" t="s">
        <v>128</v>
      </c>
      <c r="AM36" s="684"/>
      <c r="AN36" s="684"/>
      <c r="AO36" s="715"/>
      <c r="AP36" s="235"/>
      <c r="AQ36" s="732" t="s">
        <v>330</v>
      </c>
      <c r="AR36" s="733"/>
      <c r="AS36" s="733"/>
      <c r="AT36" s="733"/>
      <c r="AU36" s="733"/>
      <c r="AV36" s="733"/>
      <c r="AW36" s="733"/>
      <c r="AX36" s="733"/>
      <c r="AY36" s="734"/>
      <c r="AZ36" s="735">
        <v>4399964</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151779</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11109610</v>
      </c>
      <c r="CS36" s="681"/>
      <c r="CT36" s="681"/>
      <c r="CU36" s="681"/>
      <c r="CV36" s="681"/>
      <c r="CW36" s="681"/>
      <c r="CX36" s="681"/>
      <c r="CY36" s="682"/>
      <c r="CZ36" s="683">
        <v>31.4</v>
      </c>
      <c r="DA36" s="701"/>
      <c r="DB36" s="701"/>
      <c r="DC36" s="702"/>
      <c r="DD36" s="686">
        <v>4075906</v>
      </c>
      <c r="DE36" s="681"/>
      <c r="DF36" s="681"/>
      <c r="DG36" s="681"/>
      <c r="DH36" s="681"/>
      <c r="DI36" s="681"/>
      <c r="DJ36" s="681"/>
      <c r="DK36" s="682"/>
      <c r="DL36" s="686">
        <v>3142303</v>
      </c>
      <c r="DM36" s="681"/>
      <c r="DN36" s="681"/>
      <c r="DO36" s="681"/>
      <c r="DP36" s="681"/>
      <c r="DQ36" s="681"/>
      <c r="DR36" s="681"/>
      <c r="DS36" s="681"/>
      <c r="DT36" s="681"/>
      <c r="DU36" s="681"/>
      <c r="DV36" s="682"/>
      <c r="DW36" s="683">
        <v>20.2</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430141</v>
      </c>
      <c r="S37" s="681"/>
      <c r="T37" s="681"/>
      <c r="U37" s="681"/>
      <c r="V37" s="681"/>
      <c r="W37" s="681"/>
      <c r="X37" s="681"/>
      <c r="Y37" s="682"/>
      <c r="Z37" s="713">
        <v>1.2</v>
      </c>
      <c r="AA37" s="713"/>
      <c r="AB37" s="713"/>
      <c r="AC37" s="713"/>
      <c r="AD37" s="714" t="s">
        <v>128</v>
      </c>
      <c r="AE37" s="714"/>
      <c r="AF37" s="714"/>
      <c r="AG37" s="714"/>
      <c r="AH37" s="714"/>
      <c r="AI37" s="714"/>
      <c r="AJ37" s="714"/>
      <c r="AK37" s="714"/>
      <c r="AL37" s="683" t="s">
        <v>173</v>
      </c>
      <c r="AM37" s="684"/>
      <c r="AN37" s="684"/>
      <c r="AO37" s="715"/>
      <c r="AQ37" s="723" t="s">
        <v>334</v>
      </c>
      <c r="AR37" s="724"/>
      <c r="AS37" s="724"/>
      <c r="AT37" s="724"/>
      <c r="AU37" s="724"/>
      <c r="AV37" s="724"/>
      <c r="AW37" s="724"/>
      <c r="AX37" s="724"/>
      <c r="AY37" s="725"/>
      <c r="AZ37" s="680">
        <v>820561</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29229</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1755522</v>
      </c>
      <c r="CS37" s="699"/>
      <c r="CT37" s="699"/>
      <c r="CU37" s="699"/>
      <c r="CV37" s="699"/>
      <c r="CW37" s="699"/>
      <c r="CX37" s="699"/>
      <c r="CY37" s="700"/>
      <c r="CZ37" s="683">
        <v>5</v>
      </c>
      <c r="DA37" s="701"/>
      <c r="DB37" s="701"/>
      <c r="DC37" s="702"/>
      <c r="DD37" s="686">
        <v>1751765</v>
      </c>
      <c r="DE37" s="699"/>
      <c r="DF37" s="699"/>
      <c r="DG37" s="699"/>
      <c r="DH37" s="699"/>
      <c r="DI37" s="699"/>
      <c r="DJ37" s="699"/>
      <c r="DK37" s="700"/>
      <c r="DL37" s="686">
        <v>1714059</v>
      </c>
      <c r="DM37" s="699"/>
      <c r="DN37" s="699"/>
      <c r="DO37" s="699"/>
      <c r="DP37" s="699"/>
      <c r="DQ37" s="699"/>
      <c r="DR37" s="699"/>
      <c r="DS37" s="699"/>
      <c r="DT37" s="699"/>
      <c r="DU37" s="699"/>
      <c r="DV37" s="700"/>
      <c r="DW37" s="683">
        <v>11</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578523</v>
      </c>
      <c r="S38" s="681"/>
      <c r="T38" s="681"/>
      <c r="U38" s="681"/>
      <c r="V38" s="681"/>
      <c r="W38" s="681"/>
      <c r="X38" s="681"/>
      <c r="Y38" s="682"/>
      <c r="Z38" s="713">
        <v>1.6</v>
      </c>
      <c r="AA38" s="713"/>
      <c r="AB38" s="713"/>
      <c r="AC38" s="713"/>
      <c r="AD38" s="714">
        <v>91</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646249</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9539</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2847859</v>
      </c>
      <c r="CS38" s="681"/>
      <c r="CT38" s="681"/>
      <c r="CU38" s="681"/>
      <c r="CV38" s="681"/>
      <c r="CW38" s="681"/>
      <c r="CX38" s="681"/>
      <c r="CY38" s="682"/>
      <c r="CZ38" s="683">
        <v>8.1</v>
      </c>
      <c r="DA38" s="701"/>
      <c r="DB38" s="701"/>
      <c r="DC38" s="702"/>
      <c r="DD38" s="686">
        <v>2215059</v>
      </c>
      <c r="DE38" s="681"/>
      <c r="DF38" s="681"/>
      <c r="DG38" s="681"/>
      <c r="DH38" s="681"/>
      <c r="DI38" s="681"/>
      <c r="DJ38" s="681"/>
      <c r="DK38" s="682"/>
      <c r="DL38" s="686">
        <v>2068058</v>
      </c>
      <c r="DM38" s="681"/>
      <c r="DN38" s="681"/>
      <c r="DO38" s="681"/>
      <c r="DP38" s="681"/>
      <c r="DQ38" s="681"/>
      <c r="DR38" s="681"/>
      <c r="DS38" s="681"/>
      <c r="DT38" s="681"/>
      <c r="DU38" s="681"/>
      <c r="DV38" s="682"/>
      <c r="DW38" s="683">
        <v>13.3</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4511758</v>
      </c>
      <c r="S39" s="681"/>
      <c r="T39" s="681"/>
      <c r="U39" s="681"/>
      <c r="V39" s="681"/>
      <c r="W39" s="681"/>
      <c r="X39" s="681"/>
      <c r="Y39" s="682"/>
      <c r="Z39" s="713">
        <v>12.4</v>
      </c>
      <c r="AA39" s="713"/>
      <c r="AB39" s="713"/>
      <c r="AC39" s="713"/>
      <c r="AD39" s="714" t="s">
        <v>128</v>
      </c>
      <c r="AE39" s="714"/>
      <c r="AF39" s="714"/>
      <c r="AG39" s="714"/>
      <c r="AH39" s="714"/>
      <c r="AI39" s="714"/>
      <c r="AJ39" s="714"/>
      <c r="AK39" s="714"/>
      <c r="AL39" s="683" t="s">
        <v>173</v>
      </c>
      <c r="AM39" s="684"/>
      <c r="AN39" s="684"/>
      <c r="AO39" s="715"/>
      <c r="AQ39" s="723" t="s">
        <v>342</v>
      </c>
      <c r="AR39" s="724"/>
      <c r="AS39" s="724"/>
      <c r="AT39" s="724"/>
      <c r="AU39" s="724"/>
      <c r="AV39" s="724"/>
      <c r="AW39" s="724"/>
      <c r="AX39" s="724"/>
      <c r="AY39" s="725"/>
      <c r="AZ39" s="680">
        <v>85295</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14969</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237584</v>
      </c>
      <c r="CS39" s="699"/>
      <c r="CT39" s="699"/>
      <c r="CU39" s="699"/>
      <c r="CV39" s="699"/>
      <c r="CW39" s="699"/>
      <c r="CX39" s="699"/>
      <c r="CY39" s="700"/>
      <c r="CZ39" s="683">
        <v>0.7</v>
      </c>
      <c r="DA39" s="701"/>
      <c r="DB39" s="701"/>
      <c r="DC39" s="702"/>
      <c r="DD39" s="686">
        <v>233942</v>
      </c>
      <c r="DE39" s="699"/>
      <c r="DF39" s="699"/>
      <c r="DG39" s="699"/>
      <c r="DH39" s="699"/>
      <c r="DI39" s="699"/>
      <c r="DJ39" s="699"/>
      <c r="DK39" s="700"/>
      <c r="DL39" s="686" t="s">
        <v>244</v>
      </c>
      <c r="DM39" s="699"/>
      <c r="DN39" s="699"/>
      <c r="DO39" s="699"/>
      <c r="DP39" s="699"/>
      <c r="DQ39" s="699"/>
      <c r="DR39" s="699"/>
      <c r="DS39" s="699"/>
      <c r="DT39" s="699"/>
      <c r="DU39" s="699"/>
      <c r="DV39" s="700"/>
      <c r="DW39" s="683" t="s">
        <v>244</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244</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244</v>
      </c>
      <c r="AM40" s="684"/>
      <c r="AN40" s="684"/>
      <c r="AO40" s="715"/>
      <c r="AQ40" s="723" t="s">
        <v>346</v>
      </c>
      <c r="AR40" s="724"/>
      <c r="AS40" s="724"/>
      <c r="AT40" s="724"/>
      <c r="AU40" s="724"/>
      <c r="AV40" s="724"/>
      <c r="AW40" s="724"/>
      <c r="AX40" s="724"/>
      <c r="AY40" s="725"/>
      <c r="AZ40" s="680" t="s">
        <v>244</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102</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431294</v>
      </c>
      <c r="CS40" s="681"/>
      <c r="CT40" s="681"/>
      <c r="CU40" s="681"/>
      <c r="CV40" s="681"/>
      <c r="CW40" s="681"/>
      <c r="CX40" s="681"/>
      <c r="CY40" s="682"/>
      <c r="CZ40" s="683">
        <v>1.2</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173</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244</v>
      </c>
      <c r="AM41" s="684"/>
      <c r="AN41" s="684"/>
      <c r="AO41" s="715"/>
      <c r="AQ41" s="723" t="s">
        <v>351</v>
      </c>
      <c r="AR41" s="724"/>
      <c r="AS41" s="724"/>
      <c r="AT41" s="724"/>
      <c r="AU41" s="724"/>
      <c r="AV41" s="724"/>
      <c r="AW41" s="724"/>
      <c r="AX41" s="724"/>
      <c r="AY41" s="725"/>
      <c r="AZ41" s="680">
        <v>829642</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3</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173</v>
      </c>
      <c r="CS41" s="699"/>
      <c r="CT41" s="699"/>
      <c r="CU41" s="699"/>
      <c r="CV41" s="699"/>
      <c r="CW41" s="699"/>
      <c r="CX41" s="699"/>
      <c r="CY41" s="700"/>
      <c r="CZ41" s="683" t="s">
        <v>128</v>
      </c>
      <c r="DA41" s="701"/>
      <c r="DB41" s="701"/>
      <c r="DC41" s="702"/>
      <c r="DD41" s="686" t="s">
        <v>173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794657</v>
      </c>
      <c r="S42" s="681"/>
      <c r="T42" s="681"/>
      <c r="U42" s="681"/>
      <c r="V42" s="681"/>
      <c r="W42" s="681"/>
      <c r="X42" s="681"/>
      <c r="Y42" s="682"/>
      <c r="Z42" s="713">
        <v>2.2000000000000002</v>
      </c>
      <c r="AA42" s="713"/>
      <c r="AB42" s="713"/>
      <c r="AC42" s="713"/>
      <c r="AD42" s="714" t="s">
        <v>173</v>
      </c>
      <c r="AE42" s="714"/>
      <c r="AF42" s="714"/>
      <c r="AG42" s="714"/>
      <c r="AH42" s="714"/>
      <c r="AI42" s="714"/>
      <c r="AJ42" s="714"/>
      <c r="AK42" s="714"/>
      <c r="AL42" s="683" t="s">
        <v>128</v>
      </c>
      <c r="AM42" s="684"/>
      <c r="AN42" s="684"/>
      <c r="AO42" s="715"/>
      <c r="AQ42" s="716" t="s">
        <v>355</v>
      </c>
      <c r="AR42" s="717"/>
      <c r="AS42" s="717"/>
      <c r="AT42" s="717"/>
      <c r="AU42" s="717"/>
      <c r="AV42" s="717"/>
      <c r="AW42" s="717"/>
      <c r="AX42" s="717"/>
      <c r="AY42" s="718"/>
      <c r="AZ42" s="664">
        <v>2018217</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338</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4706438</v>
      </c>
      <c r="CS42" s="681"/>
      <c r="CT42" s="681"/>
      <c r="CU42" s="681"/>
      <c r="CV42" s="681"/>
      <c r="CW42" s="681"/>
      <c r="CX42" s="681"/>
      <c r="CY42" s="682"/>
      <c r="CZ42" s="683">
        <v>13.3</v>
      </c>
      <c r="DA42" s="684"/>
      <c r="DB42" s="684"/>
      <c r="DC42" s="685"/>
      <c r="DD42" s="686">
        <v>472475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36314451</v>
      </c>
      <c r="S43" s="703"/>
      <c r="T43" s="703"/>
      <c r="U43" s="703"/>
      <c r="V43" s="703"/>
      <c r="W43" s="703"/>
      <c r="X43" s="703"/>
      <c r="Y43" s="704"/>
      <c r="Z43" s="705">
        <v>100</v>
      </c>
      <c r="AA43" s="705"/>
      <c r="AB43" s="705"/>
      <c r="AC43" s="705"/>
      <c r="AD43" s="706">
        <v>14766249</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58330</v>
      </c>
      <c r="CS43" s="699"/>
      <c r="CT43" s="699"/>
      <c r="CU43" s="699"/>
      <c r="CV43" s="699"/>
      <c r="CW43" s="699"/>
      <c r="CX43" s="699"/>
      <c r="CY43" s="700"/>
      <c r="CZ43" s="683">
        <v>0.2</v>
      </c>
      <c r="DA43" s="701"/>
      <c r="DB43" s="701"/>
      <c r="DC43" s="702"/>
      <c r="DD43" s="686">
        <v>58330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4706438</v>
      </c>
      <c r="CS44" s="681"/>
      <c r="CT44" s="681"/>
      <c r="CU44" s="681"/>
      <c r="CV44" s="681"/>
      <c r="CW44" s="681"/>
      <c r="CX44" s="681"/>
      <c r="CY44" s="682"/>
      <c r="CZ44" s="683">
        <v>13.3</v>
      </c>
      <c r="DA44" s="684"/>
      <c r="DB44" s="684"/>
      <c r="DC44" s="685"/>
      <c r="DD44" s="686">
        <v>472475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537282</v>
      </c>
      <c r="CS45" s="699"/>
      <c r="CT45" s="699"/>
      <c r="CU45" s="699"/>
      <c r="CV45" s="699"/>
      <c r="CW45" s="699"/>
      <c r="CX45" s="699"/>
      <c r="CY45" s="700"/>
      <c r="CZ45" s="683">
        <v>1.5</v>
      </c>
      <c r="DA45" s="701"/>
      <c r="DB45" s="701"/>
      <c r="DC45" s="702"/>
      <c r="DD45" s="686">
        <v>13051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4169156</v>
      </c>
      <c r="CS46" s="681"/>
      <c r="CT46" s="681"/>
      <c r="CU46" s="681"/>
      <c r="CV46" s="681"/>
      <c r="CW46" s="681"/>
      <c r="CX46" s="681"/>
      <c r="CY46" s="682"/>
      <c r="CZ46" s="683">
        <v>11.8</v>
      </c>
      <c r="DA46" s="684"/>
      <c r="DB46" s="684"/>
      <c r="DC46" s="685"/>
      <c r="DD46" s="686">
        <v>459424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t="s">
        <v>173</v>
      </c>
      <c r="CS47" s="699"/>
      <c r="CT47" s="699"/>
      <c r="CU47" s="699"/>
      <c r="CV47" s="699"/>
      <c r="CW47" s="699"/>
      <c r="CX47" s="699"/>
      <c r="CY47" s="700"/>
      <c r="CZ47" s="683" t="s">
        <v>128</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173</v>
      </c>
      <c r="CS48" s="681"/>
      <c r="CT48" s="681"/>
      <c r="CU48" s="681"/>
      <c r="CV48" s="681"/>
      <c r="CW48" s="681"/>
      <c r="CX48" s="681"/>
      <c r="CY48" s="682"/>
      <c r="CZ48" s="683" t="s">
        <v>128</v>
      </c>
      <c r="DA48" s="684"/>
      <c r="DB48" s="684"/>
      <c r="DC48" s="685"/>
      <c r="DD48" s="686" t="s">
        <v>244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35364921</v>
      </c>
      <c r="CS49" s="665"/>
      <c r="CT49" s="665"/>
      <c r="CU49" s="665"/>
      <c r="CV49" s="665"/>
      <c r="CW49" s="665"/>
      <c r="CX49" s="665"/>
      <c r="CY49" s="666"/>
      <c r="CZ49" s="667">
        <v>100</v>
      </c>
      <c r="DA49" s="668"/>
      <c r="DB49" s="668"/>
      <c r="DC49" s="669"/>
      <c r="DD49" s="670">
        <v>17153755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0/VIoTH9yjmfs2ZeiEulsmh1mZdnm7G8yeQaI38TmjDr84QxukK4LKHSX0KMCMu94Q2qxNCwTKFMz5rIor50g==" saltValue="ytaJq/qSYOwZh4SSiRQSl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370</v>
      </c>
      <c r="DK2" s="1207"/>
      <c r="DL2" s="1207"/>
      <c r="DM2" s="1207"/>
      <c r="DN2" s="1207"/>
      <c r="DO2" s="1208"/>
      <c r="DP2" s="251"/>
      <c r="DQ2" s="1206" t="s">
        <v>371</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9" t="s">
        <v>372</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1" t="s">
        <v>374</v>
      </c>
      <c r="B5" s="1092"/>
      <c r="C5" s="1092"/>
      <c r="D5" s="1092"/>
      <c r="E5" s="1092"/>
      <c r="F5" s="1092"/>
      <c r="G5" s="1092"/>
      <c r="H5" s="1092"/>
      <c r="I5" s="1092"/>
      <c r="J5" s="1092"/>
      <c r="K5" s="1092"/>
      <c r="L5" s="1092"/>
      <c r="M5" s="1092"/>
      <c r="N5" s="1092"/>
      <c r="O5" s="1092"/>
      <c r="P5" s="1093"/>
      <c r="Q5" s="1097" t="s">
        <v>375</v>
      </c>
      <c r="R5" s="1098"/>
      <c r="S5" s="1098"/>
      <c r="T5" s="1098"/>
      <c r="U5" s="1099"/>
      <c r="V5" s="1097" t="s">
        <v>376</v>
      </c>
      <c r="W5" s="1098"/>
      <c r="X5" s="1098"/>
      <c r="Y5" s="1098"/>
      <c r="Z5" s="1099"/>
      <c r="AA5" s="1097" t="s">
        <v>377</v>
      </c>
      <c r="AB5" s="1098"/>
      <c r="AC5" s="1098"/>
      <c r="AD5" s="1098"/>
      <c r="AE5" s="1098"/>
      <c r="AF5" s="1209" t="s">
        <v>378</v>
      </c>
      <c r="AG5" s="1098"/>
      <c r="AH5" s="1098"/>
      <c r="AI5" s="1098"/>
      <c r="AJ5" s="1113"/>
      <c r="AK5" s="1098" t="s">
        <v>379</v>
      </c>
      <c r="AL5" s="1098"/>
      <c r="AM5" s="1098"/>
      <c r="AN5" s="1098"/>
      <c r="AO5" s="1099"/>
      <c r="AP5" s="1097" t="s">
        <v>380</v>
      </c>
      <c r="AQ5" s="1098"/>
      <c r="AR5" s="1098"/>
      <c r="AS5" s="1098"/>
      <c r="AT5" s="1099"/>
      <c r="AU5" s="1097" t="s">
        <v>381</v>
      </c>
      <c r="AV5" s="1098"/>
      <c r="AW5" s="1098"/>
      <c r="AX5" s="1098"/>
      <c r="AY5" s="1113"/>
      <c r="AZ5" s="258"/>
      <c r="BA5" s="258"/>
      <c r="BB5" s="258"/>
      <c r="BC5" s="258"/>
      <c r="BD5" s="258"/>
      <c r="BE5" s="259"/>
      <c r="BF5" s="259"/>
      <c r="BG5" s="259"/>
      <c r="BH5" s="259"/>
      <c r="BI5" s="259"/>
      <c r="BJ5" s="259"/>
      <c r="BK5" s="259"/>
      <c r="BL5" s="259"/>
      <c r="BM5" s="259"/>
      <c r="BN5" s="259"/>
      <c r="BO5" s="259"/>
      <c r="BP5" s="259"/>
      <c r="BQ5" s="1091" t="s">
        <v>382</v>
      </c>
      <c r="BR5" s="1092"/>
      <c r="BS5" s="1092"/>
      <c r="BT5" s="1092"/>
      <c r="BU5" s="1092"/>
      <c r="BV5" s="1092"/>
      <c r="BW5" s="1092"/>
      <c r="BX5" s="1092"/>
      <c r="BY5" s="1092"/>
      <c r="BZ5" s="1092"/>
      <c r="CA5" s="1092"/>
      <c r="CB5" s="1092"/>
      <c r="CC5" s="1092"/>
      <c r="CD5" s="1092"/>
      <c r="CE5" s="1092"/>
      <c r="CF5" s="1092"/>
      <c r="CG5" s="1093"/>
      <c r="CH5" s="1097" t="s">
        <v>383</v>
      </c>
      <c r="CI5" s="1098"/>
      <c r="CJ5" s="1098"/>
      <c r="CK5" s="1098"/>
      <c r="CL5" s="1099"/>
      <c r="CM5" s="1097" t="s">
        <v>384</v>
      </c>
      <c r="CN5" s="1098"/>
      <c r="CO5" s="1098"/>
      <c r="CP5" s="1098"/>
      <c r="CQ5" s="1099"/>
      <c r="CR5" s="1097" t="s">
        <v>385</v>
      </c>
      <c r="CS5" s="1098"/>
      <c r="CT5" s="1098"/>
      <c r="CU5" s="1098"/>
      <c r="CV5" s="1099"/>
      <c r="CW5" s="1097" t="s">
        <v>386</v>
      </c>
      <c r="CX5" s="1098"/>
      <c r="CY5" s="1098"/>
      <c r="CZ5" s="1098"/>
      <c r="DA5" s="1099"/>
      <c r="DB5" s="1097" t="s">
        <v>387</v>
      </c>
      <c r="DC5" s="1098"/>
      <c r="DD5" s="1098"/>
      <c r="DE5" s="1098"/>
      <c r="DF5" s="1099"/>
      <c r="DG5" s="1194" t="s">
        <v>388</v>
      </c>
      <c r="DH5" s="1195"/>
      <c r="DI5" s="1195"/>
      <c r="DJ5" s="1195"/>
      <c r="DK5" s="1196"/>
      <c r="DL5" s="1194" t="s">
        <v>389</v>
      </c>
      <c r="DM5" s="1195"/>
      <c r="DN5" s="1195"/>
      <c r="DO5" s="1195"/>
      <c r="DP5" s="1196"/>
      <c r="DQ5" s="1097" t="s">
        <v>390</v>
      </c>
      <c r="DR5" s="1098"/>
      <c r="DS5" s="1098"/>
      <c r="DT5" s="1098"/>
      <c r="DU5" s="1099"/>
      <c r="DV5" s="1097" t="s">
        <v>381</v>
      </c>
      <c r="DW5" s="1098"/>
      <c r="DX5" s="1098"/>
      <c r="DY5" s="1098"/>
      <c r="DZ5" s="1113"/>
      <c r="EA5" s="256"/>
    </row>
    <row r="6" spans="1:131" s="257"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x14ac:dyDescent="0.15">
      <c r="A7" s="260">
        <v>1</v>
      </c>
      <c r="B7" s="1146" t="s">
        <v>391</v>
      </c>
      <c r="C7" s="1147"/>
      <c r="D7" s="1147"/>
      <c r="E7" s="1147"/>
      <c r="F7" s="1147"/>
      <c r="G7" s="1147"/>
      <c r="H7" s="1147"/>
      <c r="I7" s="1147"/>
      <c r="J7" s="1147"/>
      <c r="K7" s="1147"/>
      <c r="L7" s="1147"/>
      <c r="M7" s="1147"/>
      <c r="N7" s="1147"/>
      <c r="O7" s="1147"/>
      <c r="P7" s="1148"/>
      <c r="Q7" s="1200">
        <v>36546</v>
      </c>
      <c r="R7" s="1201"/>
      <c r="S7" s="1201"/>
      <c r="T7" s="1201"/>
      <c r="U7" s="1201"/>
      <c r="V7" s="1201">
        <v>35597</v>
      </c>
      <c r="W7" s="1201"/>
      <c r="X7" s="1201"/>
      <c r="Y7" s="1201"/>
      <c r="Z7" s="1201"/>
      <c r="AA7" s="1201">
        <v>950</v>
      </c>
      <c r="AB7" s="1201"/>
      <c r="AC7" s="1201"/>
      <c r="AD7" s="1201"/>
      <c r="AE7" s="1202"/>
      <c r="AF7" s="1203">
        <v>490</v>
      </c>
      <c r="AG7" s="1204"/>
      <c r="AH7" s="1204"/>
      <c r="AI7" s="1204"/>
      <c r="AJ7" s="1205"/>
      <c r="AK7" s="1187" t="s">
        <v>589</v>
      </c>
      <c r="AL7" s="1188"/>
      <c r="AM7" s="1188"/>
      <c r="AN7" s="1188"/>
      <c r="AO7" s="1188"/>
      <c r="AP7" s="1188">
        <v>22359</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599</v>
      </c>
      <c r="BT7" s="1192"/>
      <c r="BU7" s="1192"/>
      <c r="BV7" s="1192"/>
      <c r="BW7" s="1192"/>
      <c r="BX7" s="1192"/>
      <c r="BY7" s="1192"/>
      <c r="BZ7" s="1192"/>
      <c r="CA7" s="1192"/>
      <c r="CB7" s="1192"/>
      <c r="CC7" s="1192"/>
      <c r="CD7" s="1192"/>
      <c r="CE7" s="1192"/>
      <c r="CF7" s="1192"/>
      <c r="CG7" s="1193"/>
      <c r="CH7" s="1184">
        <v>0</v>
      </c>
      <c r="CI7" s="1185"/>
      <c r="CJ7" s="1185"/>
      <c r="CK7" s="1185"/>
      <c r="CL7" s="1186"/>
      <c r="CM7" s="1184">
        <v>86</v>
      </c>
      <c r="CN7" s="1185"/>
      <c r="CO7" s="1185"/>
      <c r="CP7" s="1185"/>
      <c r="CQ7" s="1186"/>
      <c r="CR7" s="1184">
        <v>5</v>
      </c>
      <c r="CS7" s="1185"/>
      <c r="CT7" s="1185"/>
      <c r="CU7" s="1185"/>
      <c r="CV7" s="1186"/>
      <c r="CW7" s="1184" t="s">
        <v>589</v>
      </c>
      <c r="CX7" s="1185"/>
      <c r="CY7" s="1185"/>
      <c r="CZ7" s="1185"/>
      <c r="DA7" s="1186"/>
      <c r="DB7" s="1184" t="s">
        <v>589</v>
      </c>
      <c r="DC7" s="1185"/>
      <c r="DD7" s="1185"/>
      <c r="DE7" s="1185"/>
      <c r="DF7" s="1186"/>
      <c r="DG7" s="1184">
        <v>376</v>
      </c>
      <c r="DH7" s="1185"/>
      <c r="DI7" s="1185"/>
      <c r="DJ7" s="1185"/>
      <c r="DK7" s="1186"/>
      <c r="DL7" s="1184" t="s">
        <v>589</v>
      </c>
      <c r="DM7" s="1185"/>
      <c r="DN7" s="1185"/>
      <c r="DO7" s="1185"/>
      <c r="DP7" s="1186"/>
      <c r="DQ7" s="1184">
        <v>0</v>
      </c>
      <c r="DR7" s="1185"/>
      <c r="DS7" s="1185"/>
      <c r="DT7" s="1185"/>
      <c r="DU7" s="1186"/>
      <c r="DV7" s="1211"/>
      <c r="DW7" s="1212"/>
      <c r="DX7" s="1212"/>
      <c r="DY7" s="1212"/>
      <c r="DZ7" s="1213"/>
      <c r="EA7" s="256"/>
    </row>
    <row r="8" spans="1:131" s="257" customFormat="1" ht="26.25" customHeight="1" x14ac:dyDescent="0.15">
      <c r="A8" s="263">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6"/>
    </row>
    <row r="9" spans="1:131" s="257" customFormat="1" ht="26.25" customHeight="1" x14ac:dyDescent="0.15">
      <c r="A9" s="263">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x14ac:dyDescent="0.15">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x14ac:dyDescent="0.15">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x14ac:dyDescent="0.15">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x14ac:dyDescent="0.15">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x14ac:dyDescent="0.15">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x14ac:dyDescent="0.15">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x14ac:dyDescent="0.15">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x14ac:dyDescent="0.15">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x14ac:dyDescent="0.15">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x14ac:dyDescent="0.15">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x14ac:dyDescent="0.15">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x14ac:dyDescent="0.2">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x14ac:dyDescent="0.15">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392</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4">
        <v>36314</v>
      </c>
      <c r="R23" s="1165"/>
      <c r="S23" s="1165"/>
      <c r="T23" s="1165"/>
      <c r="U23" s="1165"/>
      <c r="V23" s="1165">
        <v>35365</v>
      </c>
      <c r="W23" s="1165"/>
      <c r="X23" s="1165"/>
      <c r="Y23" s="1165"/>
      <c r="Z23" s="1165"/>
      <c r="AA23" s="1165">
        <v>950</v>
      </c>
      <c r="AB23" s="1165"/>
      <c r="AC23" s="1165"/>
      <c r="AD23" s="1165"/>
      <c r="AE23" s="1166"/>
      <c r="AF23" s="1167">
        <v>490</v>
      </c>
      <c r="AG23" s="1165"/>
      <c r="AH23" s="1165"/>
      <c r="AI23" s="1165"/>
      <c r="AJ23" s="1168"/>
      <c r="AK23" s="1169"/>
      <c r="AL23" s="1170"/>
      <c r="AM23" s="1170"/>
      <c r="AN23" s="1170"/>
      <c r="AO23" s="1170"/>
      <c r="AP23" s="1165">
        <v>22359</v>
      </c>
      <c r="AQ23" s="1165"/>
      <c r="AR23" s="1165"/>
      <c r="AS23" s="1165"/>
      <c r="AT23" s="1165"/>
      <c r="AU23" s="1171"/>
      <c r="AV23" s="1171"/>
      <c r="AW23" s="1171"/>
      <c r="AX23" s="1171"/>
      <c r="AY23" s="1172"/>
      <c r="AZ23" s="1161" t="s">
        <v>127</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x14ac:dyDescent="0.15">
      <c r="A24" s="1160" t="s">
        <v>396</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x14ac:dyDescent="0.2">
      <c r="A25" s="1159" t="s">
        <v>397</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x14ac:dyDescent="0.15">
      <c r="A26" s="1091" t="s">
        <v>374</v>
      </c>
      <c r="B26" s="1092"/>
      <c r="C26" s="1092"/>
      <c r="D26" s="1092"/>
      <c r="E26" s="1092"/>
      <c r="F26" s="1092"/>
      <c r="G26" s="1092"/>
      <c r="H26" s="1092"/>
      <c r="I26" s="1092"/>
      <c r="J26" s="1092"/>
      <c r="K26" s="1092"/>
      <c r="L26" s="1092"/>
      <c r="M26" s="1092"/>
      <c r="N26" s="1092"/>
      <c r="O26" s="1092"/>
      <c r="P26" s="1093"/>
      <c r="Q26" s="1097" t="s">
        <v>398</v>
      </c>
      <c r="R26" s="1098"/>
      <c r="S26" s="1098"/>
      <c r="T26" s="1098"/>
      <c r="U26" s="1099"/>
      <c r="V26" s="1097" t="s">
        <v>399</v>
      </c>
      <c r="W26" s="1098"/>
      <c r="X26" s="1098"/>
      <c r="Y26" s="1098"/>
      <c r="Z26" s="1099"/>
      <c r="AA26" s="1097" t="s">
        <v>400</v>
      </c>
      <c r="AB26" s="1098"/>
      <c r="AC26" s="1098"/>
      <c r="AD26" s="1098"/>
      <c r="AE26" s="1098"/>
      <c r="AF26" s="1155" t="s">
        <v>401</v>
      </c>
      <c r="AG26" s="1104"/>
      <c r="AH26" s="1104"/>
      <c r="AI26" s="1104"/>
      <c r="AJ26" s="1156"/>
      <c r="AK26" s="1098" t="s">
        <v>402</v>
      </c>
      <c r="AL26" s="1098"/>
      <c r="AM26" s="1098"/>
      <c r="AN26" s="1098"/>
      <c r="AO26" s="1099"/>
      <c r="AP26" s="1097" t="s">
        <v>403</v>
      </c>
      <c r="AQ26" s="1098"/>
      <c r="AR26" s="1098"/>
      <c r="AS26" s="1098"/>
      <c r="AT26" s="1099"/>
      <c r="AU26" s="1097" t="s">
        <v>404</v>
      </c>
      <c r="AV26" s="1098"/>
      <c r="AW26" s="1098"/>
      <c r="AX26" s="1098"/>
      <c r="AY26" s="1099"/>
      <c r="AZ26" s="1097" t="s">
        <v>405</v>
      </c>
      <c r="BA26" s="1098"/>
      <c r="BB26" s="1098"/>
      <c r="BC26" s="1098"/>
      <c r="BD26" s="1099"/>
      <c r="BE26" s="1097" t="s">
        <v>381</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x14ac:dyDescent="0.15">
      <c r="A28" s="268">
        <v>1</v>
      </c>
      <c r="B28" s="1146" t="s">
        <v>406</v>
      </c>
      <c r="C28" s="1147"/>
      <c r="D28" s="1147"/>
      <c r="E28" s="1147"/>
      <c r="F28" s="1147"/>
      <c r="G28" s="1147"/>
      <c r="H28" s="1147"/>
      <c r="I28" s="1147"/>
      <c r="J28" s="1147"/>
      <c r="K28" s="1147"/>
      <c r="L28" s="1147"/>
      <c r="M28" s="1147"/>
      <c r="N28" s="1147"/>
      <c r="O28" s="1147"/>
      <c r="P28" s="1148"/>
      <c r="Q28" s="1149">
        <v>7839</v>
      </c>
      <c r="R28" s="1150"/>
      <c r="S28" s="1150"/>
      <c r="T28" s="1150"/>
      <c r="U28" s="1150"/>
      <c r="V28" s="1150">
        <v>7687</v>
      </c>
      <c r="W28" s="1150"/>
      <c r="X28" s="1150"/>
      <c r="Y28" s="1150"/>
      <c r="Z28" s="1150"/>
      <c r="AA28" s="1150">
        <v>152</v>
      </c>
      <c r="AB28" s="1150"/>
      <c r="AC28" s="1150"/>
      <c r="AD28" s="1150"/>
      <c r="AE28" s="1151"/>
      <c r="AF28" s="1152">
        <v>152</v>
      </c>
      <c r="AG28" s="1150"/>
      <c r="AH28" s="1150"/>
      <c r="AI28" s="1150"/>
      <c r="AJ28" s="1153"/>
      <c r="AK28" s="1154">
        <v>825</v>
      </c>
      <c r="AL28" s="1142"/>
      <c r="AM28" s="1142"/>
      <c r="AN28" s="1142"/>
      <c r="AO28" s="1142"/>
      <c r="AP28" s="1142" t="s">
        <v>589</v>
      </c>
      <c r="AQ28" s="1142"/>
      <c r="AR28" s="1142"/>
      <c r="AS28" s="1142"/>
      <c r="AT28" s="1142"/>
      <c r="AU28" s="1142" t="s">
        <v>589</v>
      </c>
      <c r="AV28" s="1142"/>
      <c r="AW28" s="1142"/>
      <c r="AX28" s="1142"/>
      <c r="AY28" s="1142"/>
      <c r="AZ28" s="1143" t="s">
        <v>589</v>
      </c>
      <c r="BA28" s="1143"/>
      <c r="BB28" s="1143"/>
      <c r="BC28" s="1143"/>
      <c r="BD28" s="1143"/>
      <c r="BE28" s="1144"/>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x14ac:dyDescent="0.15">
      <c r="A29" s="268">
        <v>2</v>
      </c>
      <c r="B29" s="1133" t="s">
        <v>407</v>
      </c>
      <c r="C29" s="1134"/>
      <c r="D29" s="1134"/>
      <c r="E29" s="1134"/>
      <c r="F29" s="1134"/>
      <c r="G29" s="1134"/>
      <c r="H29" s="1134"/>
      <c r="I29" s="1134"/>
      <c r="J29" s="1134"/>
      <c r="K29" s="1134"/>
      <c r="L29" s="1134"/>
      <c r="M29" s="1134"/>
      <c r="N29" s="1134"/>
      <c r="O29" s="1134"/>
      <c r="P29" s="1135"/>
      <c r="Q29" s="1139">
        <v>8</v>
      </c>
      <c r="R29" s="1140"/>
      <c r="S29" s="1140"/>
      <c r="T29" s="1140"/>
      <c r="U29" s="1140"/>
      <c r="V29" s="1140">
        <v>8</v>
      </c>
      <c r="W29" s="1140"/>
      <c r="X29" s="1140"/>
      <c r="Y29" s="1140"/>
      <c r="Z29" s="1140"/>
      <c r="AA29" s="1140" t="s">
        <v>589</v>
      </c>
      <c r="AB29" s="1140"/>
      <c r="AC29" s="1140"/>
      <c r="AD29" s="1140"/>
      <c r="AE29" s="1141"/>
      <c r="AF29" s="1115" t="s">
        <v>395</v>
      </c>
      <c r="AG29" s="1116"/>
      <c r="AH29" s="1116"/>
      <c r="AI29" s="1116"/>
      <c r="AJ29" s="1117"/>
      <c r="AK29" s="1075">
        <v>5</v>
      </c>
      <c r="AL29" s="1066"/>
      <c r="AM29" s="1066"/>
      <c r="AN29" s="1066"/>
      <c r="AO29" s="1066"/>
      <c r="AP29" s="1066" t="s">
        <v>589</v>
      </c>
      <c r="AQ29" s="1066"/>
      <c r="AR29" s="1066"/>
      <c r="AS29" s="1066"/>
      <c r="AT29" s="1066"/>
      <c r="AU29" s="1066" t="s">
        <v>589</v>
      </c>
      <c r="AV29" s="1066"/>
      <c r="AW29" s="1066"/>
      <c r="AX29" s="1066"/>
      <c r="AY29" s="1066"/>
      <c r="AZ29" s="1066" t="s">
        <v>589</v>
      </c>
      <c r="BA29" s="1066"/>
      <c r="BB29" s="1066"/>
      <c r="BC29" s="1066"/>
      <c r="BD29" s="1066"/>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x14ac:dyDescent="0.15">
      <c r="A30" s="268">
        <v>3</v>
      </c>
      <c r="B30" s="1133" t="s">
        <v>408</v>
      </c>
      <c r="C30" s="1134"/>
      <c r="D30" s="1134"/>
      <c r="E30" s="1134"/>
      <c r="F30" s="1134"/>
      <c r="G30" s="1134"/>
      <c r="H30" s="1134"/>
      <c r="I30" s="1134"/>
      <c r="J30" s="1134"/>
      <c r="K30" s="1134"/>
      <c r="L30" s="1134"/>
      <c r="M30" s="1134"/>
      <c r="N30" s="1134"/>
      <c r="O30" s="1134"/>
      <c r="P30" s="1135"/>
      <c r="Q30" s="1139">
        <v>6390</v>
      </c>
      <c r="R30" s="1140"/>
      <c r="S30" s="1140"/>
      <c r="T30" s="1140"/>
      <c r="U30" s="1140"/>
      <c r="V30" s="1140">
        <v>6248</v>
      </c>
      <c r="W30" s="1140"/>
      <c r="X30" s="1140"/>
      <c r="Y30" s="1140"/>
      <c r="Z30" s="1140"/>
      <c r="AA30" s="1140">
        <v>142</v>
      </c>
      <c r="AB30" s="1140"/>
      <c r="AC30" s="1140"/>
      <c r="AD30" s="1140"/>
      <c r="AE30" s="1141"/>
      <c r="AF30" s="1115">
        <v>142</v>
      </c>
      <c r="AG30" s="1116"/>
      <c r="AH30" s="1116"/>
      <c r="AI30" s="1116"/>
      <c r="AJ30" s="1117"/>
      <c r="AK30" s="1075">
        <v>989</v>
      </c>
      <c r="AL30" s="1066"/>
      <c r="AM30" s="1066"/>
      <c r="AN30" s="1066"/>
      <c r="AO30" s="1066"/>
      <c r="AP30" s="1066" t="s">
        <v>589</v>
      </c>
      <c r="AQ30" s="1066"/>
      <c r="AR30" s="1066"/>
      <c r="AS30" s="1066"/>
      <c r="AT30" s="1066"/>
      <c r="AU30" s="1066" t="s">
        <v>589</v>
      </c>
      <c r="AV30" s="1066"/>
      <c r="AW30" s="1066"/>
      <c r="AX30" s="1066"/>
      <c r="AY30" s="1066"/>
      <c r="AZ30" s="1066" t="s">
        <v>589</v>
      </c>
      <c r="BA30" s="1066"/>
      <c r="BB30" s="1066"/>
      <c r="BC30" s="1066"/>
      <c r="BD30" s="1066"/>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x14ac:dyDescent="0.15">
      <c r="A31" s="268">
        <v>4</v>
      </c>
      <c r="B31" s="1133" t="s">
        <v>409</v>
      </c>
      <c r="C31" s="1134"/>
      <c r="D31" s="1134"/>
      <c r="E31" s="1134"/>
      <c r="F31" s="1134"/>
      <c r="G31" s="1134"/>
      <c r="H31" s="1134"/>
      <c r="I31" s="1134"/>
      <c r="J31" s="1134"/>
      <c r="K31" s="1134"/>
      <c r="L31" s="1134"/>
      <c r="M31" s="1134"/>
      <c r="N31" s="1134"/>
      <c r="O31" s="1134"/>
      <c r="P31" s="1135"/>
      <c r="Q31" s="1139">
        <v>1117</v>
      </c>
      <c r="R31" s="1140"/>
      <c r="S31" s="1140"/>
      <c r="T31" s="1140"/>
      <c r="U31" s="1140"/>
      <c r="V31" s="1140">
        <v>1082</v>
      </c>
      <c r="W31" s="1140"/>
      <c r="X31" s="1140"/>
      <c r="Y31" s="1140"/>
      <c r="Z31" s="1140"/>
      <c r="AA31" s="1140">
        <v>35</v>
      </c>
      <c r="AB31" s="1140"/>
      <c r="AC31" s="1140"/>
      <c r="AD31" s="1140"/>
      <c r="AE31" s="1141"/>
      <c r="AF31" s="1115">
        <v>35</v>
      </c>
      <c r="AG31" s="1116"/>
      <c r="AH31" s="1116"/>
      <c r="AI31" s="1116"/>
      <c r="AJ31" s="1117"/>
      <c r="AK31" s="1075">
        <v>239</v>
      </c>
      <c r="AL31" s="1066"/>
      <c r="AM31" s="1066"/>
      <c r="AN31" s="1066"/>
      <c r="AO31" s="1066"/>
      <c r="AP31" s="1066" t="s">
        <v>589</v>
      </c>
      <c r="AQ31" s="1066"/>
      <c r="AR31" s="1066"/>
      <c r="AS31" s="1066"/>
      <c r="AT31" s="1066"/>
      <c r="AU31" s="1066" t="s">
        <v>589</v>
      </c>
      <c r="AV31" s="1066"/>
      <c r="AW31" s="1066"/>
      <c r="AX31" s="1066"/>
      <c r="AY31" s="1066"/>
      <c r="AZ31" s="1066" t="s">
        <v>589</v>
      </c>
      <c r="BA31" s="1066"/>
      <c r="BB31" s="1066"/>
      <c r="BC31" s="1066"/>
      <c r="BD31" s="1066"/>
      <c r="BE31" s="1128"/>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x14ac:dyDescent="0.15">
      <c r="A32" s="268">
        <v>5</v>
      </c>
      <c r="B32" s="1133" t="s">
        <v>410</v>
      </c>
      <c r="C32" s="1134"/>
      <c r="D32" s="1134"/>
      <c r="E32" s="1134"/>
      <c r="F32" s="1134"/>
      <c r="G32" s="1134"/>
      <c r="H32" s="1134"/>
      <c r="I32" s="1134"/>
      <c r="J32" s="1134"/>
      <c r="K32" s="1134"/>
      <c r="L32" s="1134"/>
      <c r="M32" s="1134"/>
      <c r="N32" s="1134"/>
      <c r="O32" s="1134"/>
      <c r="P32" s="1135"/>
      <c r="Q32" s="1139">
        <v>1424</v>
      </c>
      <c r="R32" s="1140"/>
      <c r="S32" s="1140"/>
      <c r="T32" s="1140"/>
      <c r="U32" s="1140"/>
      <c r="V32" s="1140">
        <v>1164</v>
      </c>
      <c r="W32" s="1140"/>
      <c r="X32" s="1140"/>
      <c r="Y32" s="1140"/>
      <c r="Z32" s="1140"/>
      <c r="AA32" s="1140">
        <v>260</v>
      </c>
      <c r="AB32" s="1140"/>
      <c r="AC32" s="1140"/>
      <c r="AD32" s="1140"/>
      <c r="AE32" s="1141"/>
      <c r="AF32" s="1115">
        <v>2629</v>
      </c>
      <c r="AG32" s="1116"/>
      <c r="AH32" s="1116"/>
      <c r="AI32" s="1116"/>
      <c r="AJ32" s="1117"/>
      <c r="AK32" s="1075">
        <v>85</v>
      </c>
      <c r="AL32" s="1066"/>
      <c r="AM32" s="1066"/>
      <c r="AN32" s="1066"/>
      <c r="AO32" s="1066"/>
      <c r="AP32" s="1066">
        <v>1943</v>
      </c>
      <c r="AQ32" s="1066"/>
      <c r="AR32" s="1066"/>
      <c r="AS32" s="1066"/>
      <c r="AT32" s="1066"/>
      <c r="AU32" s="1066">
        <v>4</v>
      </c>
      <c r="AV32" s="1066"/>
      <c r="AW32" s="1066"/>
      <c r="AX32" s="1066"/>
      <c r="AY32" s="1066"/>
      <c r="AZ32" s="1138" t="s">
        <v>513</v>
      </c>
      <c r="BA32" s="1138"/>
      <c r="BB32" s="1138"/>
      <c r="BC32" s="1138"/>
      <c r="BD32" s="1138"/>
      <c r="BE32" s="1128" t="s">
        <v>411</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x14ac:dyDescent="0.15">
      <c r="A33" s="268">
        <v>6</v>
      </c>
      <c r="B33" s="1133" t="s">
        <v>412</v>
      </c>
      <c r="C33" s="1134"/>
      <c r="D33" s="1134"/>
      <c r="E33" s="1134"/>
      <c r="F33" s="1134"/>
      <c r="G33" s="1134"/>
      <c r="H33" s="1134"/>
      <c r="I33" s="1134"/>
      <c r="J33" s="1134"/>
      <c r="K33" s="1134"/>
      <c r="L33" s="1134"/>
      <c r="M33" s="1134"/>
      <c r="N33" s="1134"/>
      <c r="O33" s="1134"/>
      <c r="P33" s="1135"/>
      <c r="Q33" s="1139">
        <v>5574</v>
      </c>
      <c r="R33" s="1140"/>
      <c r="S33" s="1140"/>
      <c r="T33" s="1140"/>
      <c r="U33" s="1140"/>
      <c r="V33" s="1140">
        <v>4782</v>
      </c>
      <c r="W33" s="1140"/>
      <c r="X33" s="1140"/>
      <c r="Y33" s="1140"/>
      <c r="Z33" s="1140"/>
      <c r="AA33" s="1140">
        <v>792</v>
      </c>
      <c r="AB33" s="1140"/>
      <c r="AC33" s="1140"/>
      <c r="AD33" s="1140"/>
      <c r="AE33" s="1141"/>
      <c r="AF33" s="1115">
        <v>181</v>
      </c>
      <c r="AG33" s="1116"/>
      <c r="AH33" s="1116"/>
      <c r="AI33" s="1116"/>
      <c r="AJ33" s="1117"/>
      <c r="AK33" s="1075">
        <v>641</v>
      </c>
      <c r="AL33" s="1066"/>
      <c r="AM33" s="1066"/>
      <c r="AN33" s="1066"/>
      <c r="AO33" s="1066"/>
      <c r="AP33" s="1066">
        <v>3810</v>
      </c>
      <c r="AQ33" s="1066"/>
      <c r="AR33" s="1066"/>
      <c r="AS33" s="1066"/>
      <c r="AT33" s="1066"/>
      <c r="AU33" s="1066">
        <v>2265</v>
      </c>
      <c r="AV33" s="1066"/>
      <c r="AW33" s="1066"/>
      <c r="AX33" s="1066"/>
      <c r="AY33" s="1066"/>
      <c r="AZ33" s="1138" t="s">
        <v>513</v>
      </c>
      <c r="BA33" s="1138"/>
      <c r="BB33" s="1138"/>
      <c r="BC33" s="1138"/>
      <c r="BD33" s="1138"/>
      <c r="BE33" s="1128" t="s">
        <v>411</v>
      </c>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x14ac:dyDescent="0.15">
      <c r="A34" s="268">
        <v>7</v>
      </c>
      <c r="B34" s="1133" t="s">
        <v>413</v>
      </c>
      <c r="C34" s="1134"/>
      <c r="D34" s="1134"/>
      <c r="E34" s="1134"/>
      <c r="F34" s="1134"/>
      <c r="G34" s="1134"/>
      <c r="H34" s="1134"/>
      <c r="I34" s="1134"/>
      <c r="J34" s="1134"/>
      <c r="K34" s="1134"/>
      <c r="L34" s="1134"/>
      <c r="M34" s="1134"/>
      <c r="N34" s="1134"/>
      <c r="O34" s="1134"/>
      <c r="P34" s="1135"/>
      <c r="Q34" s="1139">
        <v>2144</v>
      </c>
      <c r="R34" s="1140"/>
      <c r="S34" s="1140"/>
      <c r="T34" s="1140"/>
      <c r="U34" s="1140"/>
      <c r="V34" s="1140">
        <v>2046</v>
      </c>
      <c r="W34" s="1140"/>
      <c r="X34" s="1140"/>
      <c r="Y34" s="1140"/>
      <c r="Z34" s="1140"/>
      <c r="AA34" s="1140">
        <v>98</v>
      </c>
      <c r="AB34" s="1140"/>
      <c r="AC34" s="1140"/>
      <c r="AD34" s="1140"/>
      <c r="AE34" s="1141"/>
      <c r="AF34" s="1115">
        <v>73</v>
      </c>
      <c r="AG34" s="1116"/>
      <c r="AH34" s="1116"/>
      <c r="AI34" s="1116"/>
      <c r="AJ34" s="1117"/>
      <c r="AK34" s="1075">
        <v>821</v>
      </c>
      <c r="AL34" s="1066"/>
      <c r="AM34" s="1066"/>
      <c r="AN34" s="1066"/>
      <c r="AO34" s="1066"/>
      <c r="AP34" s="1066">
        <v>16262</v>
      </c>
      <c r="AQ34" s="1066"/>
      <c r="AR34" s="1066"/>
      <c r="AS34" s="1066"/>
      <c r="AT34" s="1066"/>
      <c r="AU34" s="1066">
        <v>8310</v>
      </c>
      <c r="AV34" s="1066"/>
      <c r="AW34" s="1066"/>
      <c r="AX34" s="1066"/>
      <c r="AY34" s="1066"/>
      <c r="AZ34" s="1138" t="s">
        <v>513</v>
      </c>
      <c r="BA34" s="1138"/>
      <c r="BB34" s="1138"/>
      <c r="BC34" s="1138"/>
      <c r="BD34" s="1138"/>
      <c r="BE34" s="1128" t="s">
        <v>411</v>
      </c>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x14ac:dyDescent="0.15">
      <c r="A35" s="268">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5"/>
      <c r="AL35" s="1066"/>
      <c r="AM35" s="1066"/>
      <c r="AN35" s="1066"/>
      <c r="AO35" s="1066"/>
      <c r="AP35" s="1066"/>
      <c r="AQ35" s="1066"/>
      <c r="AR35" s="1066"/>
      <c r="AS35" s="1066"/>
      <c r="AT35" s="1066"/>
      <c r="AU35" s="1066"/>
      <c r="AV35" s="1066"/>
      <c r="AW35" s="1066"/>
      <c r="AX35" s="1066"/>
      <c r="AY35" s="1066"/>
      <c r="AZ35" s="1138"/>
      <c r="BA35" s="1138"/>
      <c r="BB35" s="1138"/>
      <c r="BC35" s="1138"/>
      <c r="BD35" s="1138"/>
      <c r="BE35" s="1128"/>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x14ac:dyDescent="0.15">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5"/>
      <c r="AL36" s="1066"/>
      <c r="AM36" s="1066"/>
      <c r="AN36" s="1066"/>
      <c r="AO36" s="1066"/>
      <c r="AP36" s="1066"/>
      <c r="AQ36" s="1066"/>
      <c r="AR36" s="1066"/>
      <c r="AS36" s="1066"/>
      <c r="AT36" s="1066"/>
      <c r="AU36" s="1066"/>
      <c r="AV36" s="1066"/>
      <c r="AW36" s="1066"/>
      <c r="AX36" s="1066"/>
      <c r="AY36" s="1066"/>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x14ac:dyDescent="0.15">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5"/>
      <c r="AL37" s="1066"/>
      <c r="AM37" s="1066"/>
      <c r="AN37" s="1066"/>
      <c r="AO37" s="1066"/>
      <c r="AP37" s="1066"/>
      <c r="AQ37" s="1066"/>
      <c r="AR37" s="1066"/>
      <c r="AS37" s="1066"/>
      <c r="AT37" s="1066"/>
      <c r="AU37" s="1066"/>
      <c r="AV37" s="1066"/>
      <c r="AW37" s="1066"/>
      <c r="AX37" s="1066"/>
      <c r="AY37" s="1066"/>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x14ac:dyDescent="0.15">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5"/>
      <c r="AL38" s="1066"/>
      <c r="AM38" s="1066"/>
      <c r="AN38" s="1066"/>
      <c r="AO38" s="1066"/>
      <c r="AP38" s="1066"/>
      <c r="AQ38" s="1066"/>
      <c r="AR38" s="1066"/>
      <c r="AS38" s="1066"/>
      <c r="AT38" s="1066"/>
      <c r="AU38" s="1066"/>
      <c r="AV38" s="1066"/>
      <c r="AW38" s="1066"/>
      <c r="AX38" s="1066"/>
      <c r="AY38" s="1066"/>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x14ac:dyDescent="0.15">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5"/>
      <c r="AL39" s="1066"/>
      <c r="AM39" s="1066"/>
      <c r="AN39" s="1066"/>
      <c r="AO39" s="1066"/>
      <c r="AP39" s="1066"/>
      <c r="AQ39" s="1066"/>
      <c r="AR39" s="1066"/>
      <c r="AS39" s="1066"/>
      <c r="AT39" s="1066"/>
      <c r="AU39" s="1066"/>
      <c r="AV39" s="1066"/>
      <c r="AW39" s="1066"/>
      <c r="AX39" s="1066"/>
      <c r="AY39" s="1066"/>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x14ac:dyDescent="0.15">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5"/>
      <c r="AL40" s="1066"/>
      <c r="AM40" s="1066"/>
      <c r="AN40" s="1066"/>
      <c r="AO40" s="1066"/>
      <c r="AP40" s="1066"/>
      <c r="AQ40" s="1066"/>
      <c r="AR40" s="1066"/>
      <c r="AS40" s="1066"/>
      <c r="AT40" s="1066"/>
      <c r="AU40" s="1066"/>
      <c r="AV40" s="1066"/>
      <c r="AW40" s="1066"/>
      <c r="AX40" s="1066"/>
      <c r="AY40" s="1066"/>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x14ac:dyDescent="0.15">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5"/>
      <c r="AL41" s="1066"/>
      <c r="AM41" s="1066"/>
      <c r="AN41" s="1066"/>
      <c r="AO41" s="1066"/>
      <c r="AP41" s="1066"/>
      <c r="AQ41" s="1066"/>
      <c r="AR41" s="1066"/>
      <c r="AS41" s="1066"/>
      <c r="AT41" s="1066"/>
      <c r="AU41" s="1066"/>
      <c r="AV41" s="1066"/>
      <c r="AW41" s="1066"/>
      <c r="AX41" s="1066"/>
      <c r="AY41" s="1066"/>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x14ac:dyDescent="0.15">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5"/>
      <c r="AL42" s="1066"/>
      <c r="AM42" s="1066"/>
      <c r="AN42" s="1066"/>
      <c r="AO42" s="1066"/>
      <c r="AP42" s="1066"/>
      <c r="AQ42" s="1066"/>
      <c r="AR42" s="1066"/>
      <c r="AS42" s="1066"/>
      <c r="AT42" s="1066"/>
      <c r="AU42" s="1066"/>
      <c r="AV42" s="1066"/>
      <c r="AW42" s="1066"/>
      <c r="AX42" s="1066"/>
      <c r="AY42" s="1066"/>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x14ac:dyDescent="0.15">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5"/>
      <c r="AL43" s="1066"/>
      <c r="AM43" s="1066"/>
      <c r="AN43" s="1066"/>
      <c r="AO43" s="1066"/>
      <c r="AP43" s="1066"/>
      <c r="AQ43" s="1066"/>
      <c r="AR43" s="1066"/>
      <c r="AS43" s="1066"/>
      <c r="AT43" s="1066"/>
      <c r="AU43" s="1066"/>
      <c r="AV43" s="1066"/>
      <c r="AW43" s="1066"/>
      <c r="AX43" s="1066"/>
      <c r="AY43" s="1066"/>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x14ac:dyDescent="0.15">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5"/>
      <c r="AL44" s="1066"/>
      <c r="AM44" s="1066"/>
      <c r="AN44" s="1066"/>
      <c r="AO44" s="1066"/>
      <c r="AP44" s="1066"/>
      <c r="AQ44" s="1066"/>
      <c r="AR44" s="1066"/>
      <c r="AS44" s="1066"/>
      <c r="AT44" s="1066"/>
      <c r="AU44" s="1066"/>
      <c r="AV44" s="1066"/>
      <c r="AW44" s="1066"/>
      <c r="AX44" s="1066"/>
      <c r="AY44" s="1066"/>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x14ac:dyDescent="0.15">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5"/>
      <c r="AL45" s="1066"/>
      <c r="AM45" s="1066"/>
      <c r="AN45" s="1066"/>
      <c r="AO45" s="1066"/>
      <c r="AP45" s="1066"/>
      <c r="AQ45" s="1066"/>
      <c r="AR45" s="1066"/>
      <c r="AS45" s="1066"/>
      <c r="AT45" s="1066"/>
      <c r="AU45" s="1066"/>
      <c r="AV45" s="1066"/>
      <c r="AW45" s="1066"/>
      <c r="AX45" s="1066"/>
      <c r="AY45" s="1066"/>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x14ac:dyDescent="0.15">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5"/>
      <c r="AL46" s="1066"/>
      <c r="AM46" s="1066"/>
      <c r="AN46" s="1066"/>
      <c r="AO46" s="1066"/>
      <c r="AP46" s="1066"/>
      <c r="AQ46" s="1066"/>
      <c r="AR46" s="1066"/>
      <c r="AS46" s="1066"/>
      <c r="AT46" s="1066"/>
      <c r="AU46" s="1066"/>
      <c r="AV46" s="1066"/>
      <c r="AW46" s="1066"/>
      <c r="AX46" s="1066"/>
      <c r="AY46" s="1066"/>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x14ac:dyDescent="0.15">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5"/>
      <c r="AL47" s="1066"/>
      <c r="AM47" s="1066"/>
      <c r="AN47" s="1066"/>
      <c r="AO47" s="1066"/>
      <c r="AP47" s="1066"/>
      <c r="AQ47" s="1066"/>
      <c r="AR47" s="1066"/>
      <c r="AS47" s="1066"/>
      <c r="AT47" s="1066"/>
      <c r="AU47" s="1066"/>
      <c r="AV47" s="1066"/>
      <c r="AW47" s="1066"/>
      <c r="AX47" s="1066"/>
      <c r="AY47" s="1066"/>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x14ac:dyDescent="0.15">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5"/>
      <c r="AL48" s="1066"/>
      <c r="AM48" s="1066"/>
      <c r="AN48" s="1066"/>
      <c r="AO48" s="1066"/>
      <c r="AP48" s="1066"/>
      <c r="AQ48" s="1066"/>
      <c r="AR48" s="1066"/>
      <c r="AS48" s="1066"/>
      <c r="AT48" s="1066"/>
      <c r="AU48" s="1066"/>
      <c r="AV48" s="1066"/>
      <c r="AW48" s="1066"/>
      <c r="AX48" s="1066"/>
      <c r="AY48" s="1066"/>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x14ac:dyDescent="0.15">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5"/>
      <c r="AL49" s="1066"/>
      <c r="AM49" s="1066"/>
      <c r="AN49" s="1066"/>
      <c r="AO49" s="1066"/>
      <c r="AP49" s="1066"/>
      <c r="AQ49" s="1066"/>
      <c r="AR49" s="1066"/>
      <c r="AS49" s="1066"/>
      <c r="AT49" s="1066"/>
      <c r="AU49" s="1066"/>
      <c r="AV49" s="1066"/>
      <c r="AW49" s="1066"/>
      <c r="AX49" s="1066"/>
      <c r="AY49" s="1066"/>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x14ac:dyDescent="0.15">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x14ac:dyDescent="0.15">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x14ac:dyDescent="0.15">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x14ac:dyDescent="0.15">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x14ac:dyDescent="0.15">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x14ac:dyDescent="0.15">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x14ac:dyDescent="0.15">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x14ac:dyDescent="0.15">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x14ac:dyDescent="0.15">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x14ac:dyDescent="0.15">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x14ac:dyDescent="0.15">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x14ac:dyDescent="0.2">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x14ac:dyDescent="0.15">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414</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x14ac:dyDescent="0.2">
      <c r="A63" s="266" t="s">
        <v>393</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3212</v>
      </c>
      <c r="AG63" s="1054"/>
      <c r="AH63" s="1054"/>
      <c r="AI63" s="1054"/>
      <c r="AJ63" s="1126"/>
      <c r="AK63" s="1127"/>
      <c r="AL63" s="1058"/>
      <c r="AM63" s="1058"/>
      <c r="AN63" s="1058"/>
      <c r="AO63" s="1058"/>
      <c r="AP63" s="1054">
        <v>22015</v>
      </c>
      <c r="AQ63" s="1054"/>
      <c r="AR63" s="1054"/>
      <c r="AS63" s="1054"/>
      <c r="AT63" s="1054"/>
      <c r="AU63" s="1054">
        <v>10579</v>
      </c>
      <c r="AV63" s="1054"/>
      <c r="AW63" s="1054"/>
      <c r="AX63" s="1054"/>
      <c r="AY63" s="1054"/>
      <c r="AZ63" s="1121"/>
      <c r="BA63" s="1121"/>
      <c r="BB63" s="1121"/>
      <c r="BC63" s="1121"/>
      <c r="BD63" s="1121"/>
      <c r="BE63" s="1055"/>
      <c r="BF63" s="1055"/>
      <c r="BG63" s="1055"/>
      <c r="BH63" s="1055"/>
      <c r="BI63" s="1056"/>
      <c r="BJ63" s="1122" t="s">
        <v>395</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x14ac:dyDescent="0.15">
      <c r="A66" s="1091" t="s">
        <v>417</v>
      </c>
      <c r="B66" s="1092"/>
      <c r="C66" s="1092"/>
      <c r="D66" s="1092"/>
      <c r="E66" s="1092"/>
      <c r="F66" s="1092"/>
      <c r="G66" s="1092"/>
      <c r="H66" s="1092"/>
      <c r="I66" s="1092"/>
      <c r="J66" s="1092"/>
      <c r="K66" s="1092"/>
      <c r="L66" s="1092"/>
      <c r="M66" s="1092"/>
      <c r="N66" s="1092"/>
      <c r="O66" s="1092"/>
      <c r="P66" s="1093"/>
      <c r="Q66" s="1097" t="s">
        <v>418</v>
      </c>
      <c r="R66" s="1098"/>
      <c r="S66" s="1098"/>
      <c r="T66" s="1098"/>
      <c r="U66" s="1099"/>
      <c r="V66" s="1097" t="s">
        <v>399</v>
      </c>
      <c r="W66" s="1098"/>
      <c r="X66" s="1098"/>
      <c r="Y66" s="1098"/>
      <c r="Z66" s="1099"/>
      <c r="AA66" s="1097" t="s">
        <v>400</v>
      </c>
      <c r="AB66" s="1098"/>
      <c r="AC66" s="1098"/>
      <c r="AD66" s="1098"/>
      <c r="AE66" s="1099"/>
      <c r="AF66" s="1103" t="s">
        <v>419</v>
      </c>
      <c r="AG66" s="1104"/>
      <c r="AH66" s="1104"/>
      <c r="AI66" s="1104"/>
      <c r="AJ66" s="1105"/>
      <c r="AK66" s="1097" t="s">
        <v>402</v>
      </c>
      <c r="AL66" s="1092"/>
      <c r="AM66" s="1092"/>
      <c r="AN66" s="1092"/>
      <c r="AO66" s="1093"/>
      <c r="AP66" s="1097" t="s">
        <v>403</v>
      </c>
      <c r="AQ66" s="1098"/>
      <c r="AR66" s="1098"/>
      <c r="AS66" s="1098"/>
      <c r="AT66" s="1099"/>
      <c r="AU66" s="1097" t="s">
        <v>420</v>
      </c>
      <c r="AV66" s="1098"/>
      <c r="AW66" s="1098"/>
      <c r="AX66" s="1098"/>
      <c r="AY66" s="1099"/>
      <c r="AZ66" s="1097" t="s">
        <v>381</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1" t="s">
        <v>590</v>
      </c>
      <c r="C68" s="1082"/>
      <c r="D68" s="1082"/>
      <c r="E68" s="1082"/>
      <c r="F68" s="1082"/>
      <c r="G68" s="1082"/>
      <c r="H68" s="1082"/>
      <c r="I68" s="1082"/>
      <c r="J68" s="1082"/>
      <c r="K68" s="1082"/>
      <c r="L68" s="1082"/>
      <c r="M68" s="1082"/>
      <c r="N68" s="1082"/>
      <c r="O68" s="1082"/>
      <c r="P68" s="1083"/>
      <c r="Q68" s="1084">
        <v>3147</v>
      </c>
      <c r="R68" s="1078"/>
      <c r="S68" s="1078"/>
      <c r="T68" s="1078"/>
      <c r="U68" s="1078"/>
      <c r="V68" s="1078">
        <v>3127</v>
      </c>
      <c r="W68" s="1078"/>
      <c r="X68" s="1078"/>
      <c r="Y68" s="1078"/>
      <c r="Z68" s="1078"/>
      <c r="AA68" s="1078">
        <v>19</v>
      </c>
      <c r="AB68" s="1078"/>
      <c r="AC68" s="1078"/>
      <c r="AD68" s="1078"/>
      <c r="AE68" s="1078"/>
      <c r="AF68" s="1078">
        <v>19</v>
      </c>
      <c r="AG68" s="1078"/>
      <c r="AH68" s="1078"/>
      <c r="AI68" s="1078"/>
      <c r="AJ68" s="1078"/>
      <c r="AK68" s="1078" t="s">
        <v>513</v>
      </c>
      <c r="AL68" s="1078"/>
      <c r="AM68" s="1078"/>
      <c r="AN68" s="1078"/>
      <c r="AO68" s="1078"/>
      <c r="AP68" s="1078">
        <v>1050</v>
      </c>
      <c r="AQ68" s="1078"/>
      <c r="AR68" s="1078"/>
      <c r="AS68" s="1078"/>
      <c r="AT68" s="1078"/>
      <c r="AU68" s="1078">
        <v>308</v>
      </c>
      <c r="AV68" s="1078"/>
      <c r="AW68" s="1078"/>
      <c r="AX68" s="1078"/>
      <c r="AY68" s="1078"/>
      <c r="AZ68" s="1079"/>
      <c r="BA68" s="1079"/>
      <c r="BB68" s="1079"/>
      <c r="BC68" s="1079"/>
      <c r="BD68" s="1080"/>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2610</v>
      </c>
      <c r="R69" s="1066"/>
      <c r="S69" s="1066"/>
      <c r="T69" s="1066"/>
      <c r="U69" s="1066"/>
      <c r="V69" s="1066">
        <v>2547</v>
      </c>
      <c r="W69" s="1066"/>
      <c r="X69" s="1066"/>
      <c r="Y69" s="1066"/>
      <c r="Z69" s="1066"/>
      <c r="AA69" s="1066">
        <v>62</v>
      </c>
      <c r="AB69" s="1066"/>
      <c r="AC69" s="1066"/>
      <c r="AD69" s="1066"/>
      <c r="AE69" s="1066"/>
      <c r="AF69" s="1066">
        <v>62</v>
      </c>
      <c r="AG69" s="1066"/>
      <c r="AH69" s="1066"/>
      <c r="AI69" s="1066"/>
      <c r="AJ69" s="1066"/>
      <c r="AK69" s="1066" t="s">
        <v>513</v>
      </c>
      <c r="AL69" s="1066"/>
      <c r="AM69" s="1066"/>
      <c r="AN69" s="1066"/>
      <c r="AO69" s="1066"/>
      <c r="AP69" s="1066">
        <v>1554</v>
      </c>
      <c r="AQ69" s="1066"/>
      <c r="AR69" s="1066"/>
      <c r="AS69" s="1066"/>
      <c r="AT69" s="1066"/>
      <c r="AU69" s="1066">
        <v>458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621</v>
      </c>
      <c r="R70" s="1066"/>
      <c r="S70" s="1066"/>
      <c r="T70" s="1066"/>
      <c r="U70" s="1066"/>
      <c r="V70" s="1066">
        <v>615</v>
      </c>
      <c r="W70" s="1066"/>
      <c r="X70" s="1066"/>
      <c r="Y70" s="1066"/>
      <c r="Z70" s="1066"/>
      <c r="AA70" s="1066">
        <v>6</v>
      </c>
      <c r="AB70" s="1066"/>
      <c r="AC70" s="1066"/>
      <c r="AD70" s="1066"/>
      <c r="AE70" s="1066"/>
      <c r="AF70" s="1066">
        <v>6</v>
      </c>
      <c r="AG70" s="1066"/>
      <c r="AH70" s="1066"/>
      <c r="AI70" s="1066"/>
      <c r="AJ70" s="1066"/>
      <c r="AK70" s="1066" t="s">
        <v>513</v>
      </c>
      <c r="AL70" s="1066"/>
      <c r="AM70" s="1066"/>
      <c r="AN70" s="1066"/>
      <c r="AO70" s="1066"/>
      <c r="AP70" s="1066">
        <v>65</v>
      </c>
      <c r="AQ70" s="1066"/>
      <c r="AR70" s="1066"/>
      <c r="AS70" s="1066"/>
      <c r="AT70" s="1066"/>
      <c r="AU70" s="1066">
        <v>33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98</v>
      </c>
      <c r="R71" s="1066"/>
      <c r="S71" s="1066"/>
      <c r="T71" s="1066"/>
      <c r="U71" s="1066"/>
      <c r="V71" s="1066">
        <v>94</v>
      </c>
      <c r="W71" s="1066"/>
      <c r="X71" s="1066"/>
      <c r="Y71" s="1066"/>
      <c r="Z71" s="1066"/>
      <c r="AA71" s="1066">
        <v>4</v>
      </c>
      <c r="AB71" s="1066"/>
      <c r="AC71" s="1066"/>
      <c r="AD71" s="1066"/>
      <c r="AE71" s="1066"/>
      <c r="AF71" s="1066">
        <v>4</v>
      </c>
      <c r="AG71" s="1066"/>
      <c r="AH71" s="1066"/>
      <c r="AI71" s="1066"/>
      <c r="AJ71" s="1066"/>
      <c r="AK71" s="1066" t="s">
        <v>513</v>
      </c>
      <c r="AL71" s="1066"/>
      <c r="AM71" s="1066"/>
      <c r="AN71" s="1066"/>
      <c r="AO71" s="1066"/>
      <c r="AP71" s="1066" t="s">
        <v>589</v>
      </c>
      <c r="AQ71" s="1066"/>
      <c r="AR71" s="1066"/>
      <c r="AS71" s="1066"/>
      <c r="AT71" s="1066"/>
      <c r="AU71" s="1066" t="s">
        <v>589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3</v>
      </c>
      <c r="R72" s="1066"/>
      <c r="S72" s="1066"/>
      <c r="T72" s="1066"/>
      <c r="U72" s="1066"/>
      <c r="V72" s="1066">
        <v>3</v>
      </c>
      <c r="W72" s="1066"/>
      <c r="X72" s="1066"/>
      <c r="Y72" s="1066"/>
      <c r="Z72" s="1066"/>
      <c r="AA72" s="1066">
        <v>0</v>
      </c>
      <c r="AB72" s="1066"/>
      <c r="AC72" s="1066"/>
      <c r="AD72" s="1066"/>
      <c r="AE72" s="1066"/>
      <c r="AF72" s="1066">
        <v>0</v>
      </c>
      <c r="AG72" s="1066"/>
      <c r="AH72" s="1066"/>
      <c r="AI72" s="1066"/>
      <c r="AJ72" s="1066"/>
      <c r="AK72" s="1066" t="s">
        <v>589</v>
      </c>
      <c r="AL72" s="1066"/>
      <c r="AM72" s="1066"/>
      <c r="AN72" s="1066"/>
      <c r="AO72" s="1066"/>
      <c r="AP72" s="1077" t="s">
        <v>589</v>
      </c>
      <c r="AQ72" s="1066"/>
      <c r="AR72" s="1066"/>
      <c r="AS72" s="1066"/>
      <c r="AT72" s="1066"/>
      <c r="AU72" s="1066" t="s">
        <v>589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198</v>
      </c>
      <c r="R73" s="1066"/>
      <c r="S73" s="1066"/>
      <c r="T73" s="1066"/>
      <c r="U73" s="1066"/>
      <c r="V73" s="1066">
        <v>183</v>
      </c>
      <c r="W73" s="1066"/>
      <c r="X73" s="1066"/>
      <c r="Y73" s="1066"/>
      <c r="Z73" s="1066"/>
      <c r="AA73" s="1066">
        <v>15</v>
      </c>
      <c r="AB73" s="1066"/>
      <c r="AC73" s="1066"/>
      <c r="AD73" s="1066"/>
      <c r="AE73" s="1066"/>
      <c r="AF73" s="1066">
        <v>15</v>
      </c>
      <c r="AG73" s="1066"/>
      <c r="AH73" s="1066"/>
      <c r="AI73" s="1066"/>
      <c r="AJ73" s="1066"/>
      <c r="AK73" s="1066" t="s">
        <v>589</v>
      </c>
      <c r="AL73" s="1066"/>
      <c r="AM73" s="1066"/>
      <c r="AN73" s="1066"/>
      <c r="AO73" s="1066"/>
      <c r="AP73" s="1066" t="s">
        <v>589</v>
      </c>
      <c r="AQ73" s="1066"/>
      <c r="AR73" s="1066"/>
      <c r="AS73" s="1066"/>
      <c r="AT73" s="1066"/>
      <c r="AU73" s="1066" t="s">
        <v>589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1227276</v>
      </c>
      <c r="R74" s="1066"/>
      <c r="S74" s="1066"/>
      <c r="T74" s="1066"/>
      <c r="U74" s="1066"/>
      <c r="V74" s="1066">
        <v>1165356</v>
      </c>
      <c r="W74" s="1066"/>
      <c r="X74" s="1066"/>
      <c r="Y74" s="1066"/>
      <c r="Z74" s="1066"/>
      <c r="AA74" s="1066">
        <v>61920</v>
      </c>
      <c r="AB74" s="1066"/>
      <c r="AC74" s="1066"/>
      <c r="AD74" s="1066"/>
      <c r="AE74" s="1066"/>
      <c r="AF74" s="1066">
        <v>61920</v>
      </c>
      <c r="AG74" s="1066"/>
      <c r="AH74" s="1066"/>
      <c r="AI74" s="1066"/>
      <c r="AJ74" s="1066"/>
      <c r="AK74" s="1066">
        <v>8500</v>
      </c>
      <c r="AL74" s="1066"/>
      <c r="AM74" s="1066"/>
      <c r="AN74" s="1066"/>
      <c r="AO74" s="1066"/>
      <c r="AP74" s="1066" t="s">
        <v>589</v>
      </c>
      <c r="AQ74" s="1066"/>
      <c r="AR74" s="1066"/>
      <c r="AS74" s="1066"/>
      <c r="AT74" s="1066"/>
      <c r="AU74" s="1066" t="s">
        <v>589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3">
        <v>39537</v>
      </c>
      <c r="R75" s="1074"/>
      <c r="S75" s="1074"/>
      <c r="T75" s="1074"/>
      <c r="U75" s="1075"/>
      <c r="V75" s="1076">
        <v>35602</v>
      </c>
      <c r="W75" s="1074"/>
      <c r="X75" s="1074"/>
      <c r="Y75" s="1074"/>
      <c r="Z75" s="1075"/>
      <c r="AA75" s="1076">
        <v>3935</v>
      </c>
      <c r="AB75" s="1074"/>
      <c r="AC75" s="1074"/>
      <c r="AD75" s="1074"/>
      <c r="AE75" s="1075"/>
      <c r="AF75" s="1076">
        <v>20048</v>
      </c>
      <c r="AG75" s="1074"/>
      <c r="AH75" s="1074"/>
      <c r="AI75" s="1074"/>
      <c r="AJ75" s="1075"/>
      <c r="AK75" s="1076" t="s">
        <v>589</v>
      </c>
      <c r="AL75" s="1074"/>
      <c r="AM75" s="1074"/>
      <c r="AN75" s="1074"/>
      <c r="AO75" s="1075"/>
      <c r="AP75" s="1076">
        <v>111649</v>
      </c>
      <c r="AQ75" s="1074"/>
      <c r="AR75" s="1074"/>
      <c r="AS75" s="1074"/>
      <c r="AT75" s="1075"/>
      <c r="AU75" s="1076" t="s">
        <v>589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598</v>
      </c>
      <c r="C76" s="1070"/>
      <c r="D76" s="1070"/>
      <c r="E76" s="1070"/>
      <c r="F76" s="1070"/>
      <c r="G76" s="1070"/>
      <c r="H76" s="1070"/>
      <c r="I76" s="1070"/>
      <c r="J76" s="1070"/>
      <c r="K76" s="1070"/>
      <c r="L76" s="1070"/>
      <c r="M76" s="1070"/>
      <c r="N76" s="1070"/>
      <c r="O76" s="1070"/>
      <c r="P76" s="1071"/>
      <c r="Q76" s="1073">
        <v>7557</v>
      </c>
      <c r="R76" s="1074"/>
      <c r="S76" s="1074"/>
      <c r="T76" s="1074"/>
      <c r="U76" s="1075"/>
      <c r="V76" s="1076">
        <v>5709</v>
      </c>
      <c r="W76" s="1074"/>
      <c r="X76" s="1074"/>
      <c r="Y76" s="1074"/>
      <c r="Z76" s="1075"/>
      <c r="AA76" s="1076">
        <v>1849</v>
      </c>
      <c r="AB76" s="1074"/>
      <c r="AC76" s="1074"/>
      <c r="AD76" s="1074"/>
      <c r="AE76" s="1075"/>
      <c r="AF76" s="1076">
        <v>17220</v>
      </c>
      <c r="AG76" s="1074"/>
      <c r="AH76" s="1074"/>
      <c r="AI76" s="1074"/>
      <c r="AJ76" s="1075"/>
      <c r="AK76" s="1076" t="s">
        <v>589</v>
      </c>
      <c r="AL76" s="1074"/>
      <c r="AM76" s="1074"/>
      <c r="AN76" s="1074"/>
      <c r="AO76" s="1075"/>
      <c r="AP76" s="1076">
        <v>16930</v>
      </c>
      <c r="AQ76" s="1074"/>
      <c r="AR76" s="1074"/>
      <c r="AS76" s="1074"/>
      <c r="AT76" s="1075"/>
      <c r="AU76" s="1076" t="s">
        <v>589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99294</v>
      </c>
      <c r="AG88" s="1054"/>
      <c r="AH88" s="1054"/>
      <c r="AI88" s="1054"/>
      <c r="AJ88" s="1054"/>
      <c r="AK88" s="1058"/>
      <c r="AL88" s="1058"/>
      <c r="AM88" s="1058"/>
      <c r="AN88" s="1058"/>
      <c r="AO88" s="1058"/>
      <c r="AP88" s="1054">
        <v>131248</v>
      </c>
      <c r="AQ88" s="1054"/>
      <c r="AR88" s="1054"/>
      <c r="AS88" s="1054"/>
      <c r="AT88" s="1054"/>
      <c r="AU88" s="1054">
        <v>799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589</v>
      </c>
      <c r="CX102" s="1046"/>
      <c r="CY102" s="1046"/>
      <c r="CZ102" s="1046"/>
      <c r="DA102" s="1047"/>
      <c r="DB102" s="1045" t="s">
        <v>589</v>
      </c>
      <c r="DC102" s="1046"/>
      <c r="DD102" s="1046"/>
      <c r="DE102" s="1046"/>
      <c r="DF102" s="1047"/>
      <c r="DG102" s="1045">
        <v>376</v>
      </c>
      <c r="DH102" s="1046"/>
      <c r="DI102" s="1046"/>
      <c r="DJ102" s="1046"/>
      <c r="DK102" s="1047"/>
      <c r="DL102" s="1045" t="s">
        <v>589</v>
      </c>
      <c r="DM102" s="1046"/>
      <c r="DN102" s="1046"/>
      <c r="DO102" s="1046"/>
      <c r="DP102" s="1047"/>
      <c r="DQ102" s="1045" t="s">
        <v>589</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309</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309</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309</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1920723</v>
      </c>
      <c r="AB110" s="982"/>
      <c r="AC110" s="982"/>
      <c r="AD110" s="982"/>
      <c r="AE110" s="983"/>
      <c r="AF110" s="984">
        <v>1838137</v>
      </c>
      <c r="AG110" s="982"/>
      <c r="AH110" s="982"/>
      <c r="AI110" s="982"/>
      <c r="AJ110" s="983"/>
      <c r="AK110" s="984">
        <v>1878445</v>
      </c>
      <c r="AL110" s="982"/>
      <c r="AM110" s="982"/>
      <c r="AN110" s="982"/>
      <c r="AO110" s="983"/>
      <c r="AP110" s="985">
        <v>14.2</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19183344</v>
      </c>
      <c r="BR110" s="929"/>
      <c r="BS110" s="929"/>
      <c r="BT110" s="929"/>
      <c r="BU110" s="929"/>
      <c r="BV110" s="929">
        <v>19639087</v>
      </c>
      <c r="BW110" s="929"/>
      <c r="BX110" s="929"/>
      <c r="BY110" s="929"/>
      <c r="BZ110" s="929"/>
      <c r="CA110" s="929">
        <v>22359072</v>
      </c>
      <c r="CB110" s="929"/>
      <c r="CC110" s="929"/>
      <c r="CD110" s="929"/>
      <c r="CE110" s="929"/>
      <c r="CF110" s="953">
        <v>168.7</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128</v>
      </c>
      <c r="DH110" s="929"/>
      <c r="DI110" s="929"/>
      <c r="DJ110" s="929"/>
      <c r="DK110" s="929"/>
      <c r="DL110" s="929" t="s">
        <v>438</v>
      </c>
      <c r="DM110" s="929"/>
      <c r="DN110" s="929"/>
      <c r="DO110" s="929"/>
      <c r="DP110" s="929"/>
      <c r="DQ110" s="929" t="s">
        <v>439</v>
      </c>
      <c r="DR110" s="929"/>
      <c r="DS110" s="929"/>
      <c r="DT110" s="929"/>
      <c r="DU110" s="929"/>
      <c r="DV110" s="930" t="s">
        <v>439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438</v>
      </c>
      <c r="AG111" s="1010"/>
      <c r="AH111" s="1010"/>
      <c r="AI111" s="1010"/>
      <c r="AJ111" s="1011"/>
      <c r="AK111" s="1012" t="s">
        <v>438</v>
      </c>
      <c r="AL111" s="1010"/>
      <c r="AM111" s="1010"/>
      <c r="AN111" s="1010"/>
      <c r="AO111" s="1011"/>
      <c r="AP111" s="1013" t="s">
        <v>438</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302197</v>
      </c>
      <c r="BR111" s="901"/>
      <c r="BS111" s="901"/>
      <c r="BT111" s="901"/>
      <c r="BU111" s="901"/>
      <c r="BV111" s="901">
        <v>378235</v>
      </c>
      <c r="BW111" s="901"/>
      <c r="BX111" s="901"/>
      <c r="BY111" s="901"/>
      <c r="BZ111" s="901"/>
      <c r="CA111" s="901">
        <v>383435</v>
      </c>
      <c r="CB111" s="901"/>
      <c r="CC111" s="901"/>
      <c r="CD111" s="901"/>
      <c r="CE111" s="901"/>
      <c r="CF111" s="962">
        <v>2.9</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438</v>
      </c>
      <c r="DR111" s="901"/>
      <c r="DS111" s="901"/>
      <c r="DT111" s="901"/>
      <c r="DU111" s="901"/>
      <c r="DV111" s="878" t="s">
        <v>438</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395</v>
      </c>
      <c r="AB112" s="864"/>
      <c r="AC112" s="864"/>
      <c r="AD112" s="864"/>
      <c r="AE112" s="865"/>
      <c r="AF112" s="866" t="s">
        <v>128</v>
      </c>
      <c r="AG112" s="864"/>
      <c r="AH112" s="864"/>
      <c r="AI112" s="864"/>
      <c r="AJ112" s="865"/>
      <c r="AK112" s="866" t="s">
        <v>395</v>
      </c>
      <c r="AL112" s="864"/>
      <c r="AM112" s="864"/>
      <c r="AN112" s="864"/>
      <c r="AO112" s="865"/>
      <c r="AP112" s="911" t="s">
        <v>128</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11509347</v>
      </c>
      <c r="BR112" s="901"/>
      <c r="BS112" s="901"/>
      <c r="BT112" s="901"/>
      <c r="BU112" s="901"/>
      <c r="BV112" s="901">
        <v>11090125</v>
      </c>
      <c r="BW112" s="901"/>
      <c r="BX112" s="901"/>
      <c r="BY112" s="901"/>
      <c r="BZ112" s="901"/>
      <c r="CA112" s="901">
        <v>10578662</v>
      </c>
      <c r="CB112" s="901"/>
      <c r="CC112" s="901"/>
      <c r="CD112" s="901"/>
      <c r="CE112" s="901"/>
      <c r="CF112" s="962">
        <v>79.8</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438</v>
      </c>
      <c r="DM112" s="901"/>
      <c r="DN112" s="901"/>
      <c r="DO112" s="901"/>
      <c r="DP112" s="901"/>
      <c r="DQ112" s="901" t="s">
        <v>438</v>
      </c>
      <c r="DR112" s="901"/>
      <c r="DS112" s="901"/>
      <c r="DT112" s="901"/>
      <c r="DU112" s="901"/>
      <c r="DV112" s="878" t="s">
        <v>395</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844939</v>
      </c>
      <c r="AB113" s="1010"/>
      <c r="AC113" s="1010"/>
      <c r="AD113" s="1010"/>
      <c r="AE113" s="1011"/>
      <c r="AF113" s="1012">
        <v>921589</v>
      </c>
      <c r="AG113" s="1010"/>
      <c r="AH113" s="1010"/>
      <c r="AI113" s="1010"/>
      <c r="AJ113" s="1011"/>
      <c r="AK113" s="1012">
        <v>911533</v>
      </c>
      <c r="AL113" s="1010"/>
      <c r="AM113" s="1010"/>
      <c r="AN113" s="1010"/>
      <c r="AO113" s="1011"/>
      <c r="AP113" s="1013">
        <v>6.9</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706427</v>
      </c>
      <c r="BR113" s="901"/>
      <c r="BS113" s="901"/>
      <c r="BT113" s="901"/>
      <c r="BU113" s="901"/>
      <c r="BV113" s="901">
        <v>757533</v>
      </c>
      <c r="BW113" s="901"/>
      <c r="BX113" s="901"/>
      <c r="BY113" s="901"/>
      <c r="BZ113" s="901"/>
      <c r="CA113" s="901">
        <v>799053</v>
      </c>
      <c r="CB113" s="901"/>
      <c r="CC113" s="901"/>
      <c r="CD113" s="901"/>
      <c r="CE113" s="901"/>
      <c r="CF113" s="962">
        <v>6</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438</v>
      </c>
      <c r="DM113" s="864"/>
      <c r="DN113" s="864"/>
      <c r="DO113" s="864"/>
      <c r="DP113" s="865"/>
      <c r="DQ113" s="866" t="s">
        <v>128</v>
      </c>
      <c r="DR113" s="864"/>
      <c r="DS113" s="864"/>
      <c r="DT113" s="864"/>
      <c r="DU113" s="865"/>
      <c r="DV113" s="911" t="s">
        <v>439</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178258</v>
      </c>
      <c r="AB114" s="864"/>
      <c r="AC114" s="864"/>
      <c r="AD114" s="864"/>
      <c r="AE114" s="865"/>
      <c r="AF114" s="866">
        <v>115165</v>
      </c>
      <c r="AG114" s="864"/>
      <c r="AH114" s="864"/>
      <c r="AI114" s="864"/>
      <c r="AJ114" s="865"/>
      <c r="AK114" s="866">
        <v>99489</v>
      </c>
      <c r="AL114" s="864"/>
      <c r="AM114" s="864"/>
      <c r="AN114" s="864"/>
      <c r="AO114" s="865"/>
      <c r="AP114" s="911">
        <v>0.8</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2722787</v>
      </c>
      <c r="BR114" s="901"/>
      <c r="BS114" s="901"/>
      <c r="BT114" s="901"/>
      <c r="BU114" s="901"/>
      <c r="BV114" s="901">
        <v>2622089</v>
      </c>
      <c r="BW114" s="901"/>
      <c r="BX114" s="901"/>
      <c r="BY114" s="901"/>
      <c r="BZ114" s="901"/>
      <c r="CA114" s="901">
        <v>2625031</v>
      </c>
      <c r="CB114" s="901"/>
      <c r="CC114" s="901"/>
      <c r="CD114" s="901"/>
      <c r="CE114" s="901"/>
      <c r="CF114" s="962">
        <v>19.8</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128</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t="s">
        <v>438</v>
      </c>
      <c r="AG115" s="1010"/>
      <c r="AH115" s="1010"/>
      <c r="AI115" s="1010"/>
      <c r="AJ115" s="1011"/>
      <c r="AK115" s="1012" t="s">
        <v>128</v>
      </c>
      <c r="AL115" s="1010"/>
      <c r="AM115" s="1010"/>
      <c r="AN115" s="1010"/>
      <c r="AO115" s="1011"/>
      <c r="AP115" s="1013" t="s">
        <v>128</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21911</v>
      </c>
      <c r="BR115" s="901"/>
      <c r="BS115" s="901"/>
      <c r="BT115" s="901"/>
      <c r="BU115" s="901"/>
      <c r="BV115" s="901" t="s">
        <v>128</v>
      </c>
      <c r="BW115" s="901"/>
      <c r="BX115" s="901"/>
      <c r="BY115" s="901"/>
      <c r="BZ115" s="901"/>
      <c r="CA115" s="901" t="s">
        <v>128</v>
      </c>
      <c r="CB115" s="901"/>
      <c r="CC115" s="901"/>
      <c r="CD115" s="901"/>
      <c r="CE115" s="901"/>
      <c r="CF115" s="962" t="s">
        <v>128</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302197</v>
      </c>
      <c r="DH115" s="864"/>
      <c r="DI115" s="864"/>
      <c r="DJ115" s="864"/>
      <c r="DK115" s="865"/>
      <c r="DL115" s="866">
        <v>378235</v>
      </c>
      <c r="DM115" s="864"/>
      <c r="DN115" s="864"/>
      <c r="DO115" s="864"/>
      <c r="DP115" s="865"/>
      <c r="DQ115" s="866">
        <v>383435</v>
      </c>
      <c r="DR115" s="864"/>
      <c r="DS115" s="864"/>
      <c r="DT115" s="864"/>
      <c r="DU115" s="865"/>
      <c r="DV115" s="911">
        <v>2.9</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439</v>
      </c>
      <c r="AB116" s="864"/>
      <c r="AC116" s="864"/>
      <c r="AD116" s="864"/>
      <c r="AE116" s="865"/>
      <c r="AF116" s="866" t="s">
        <v>439</v>
      </c>
      <c r="AG116" s="864"/>
      <c r="AH116" s="864"/>
      <c r="AI116" s="864"/>
      <c r="AJ116" s="865"/>
      <c r="AK116" s="866">
        <v>1090</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128</v>
      </c>
      <c r="BW116" s="901"/>
      <c r="BX116" s="901"/>
      <c r="BY116" s="901"/>
      <c r="BZ116" s="901"/>
      <c r="CA116" s="901" t="s">
        <v>128</v>
      </c>
      <c r="CB116" s="901"/>
      <c r="CC116" s="901"/>
      <c r="CD116" s="901"/>
      <c r="CE116" s="901"/>
      <c r="CF116" s="962" t="s">
        <v>395</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438</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2943920</v>
      </c>
      <c r="AB117" s="996"/>
      <c r="AC117" s="996"/>
      <c r="AD117" s="996"/>
      <c r="AE117" s="997"/>
      <c r="AF117" s="998">
        <v>2874891</v>
      </c>
      <c r="AG117" s="996"/>
      <c r="AH117" s="996"/>
      <c r="AI117" s="996"/>
      <c r="AJ117" s="997"/>
      <c r="AK117" s="998">
        <v>2890557</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309</v>
      </c>
      <c r="AL118" s="989"/>
      <c r="AM118" s="989"/>
      <c r="AN118" s="989"/>
      <c r="AO118" s="990"/>
      <c r="AP118" s="992" t="s">
        <v>432</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439</v>
      </c>
      <c r="BW118" s="932"/>
      <c r="BX118" s="932"/>
      <c r="BY118" s="932"/>
      <c r="BZ118" s="932"/>
      <c r="CA118" s="932" t="s">
        <v>439</v>
      </c>
      <c r="CB118" s="932"/>
      <c r="CC118" s="932"/>
      <c r="CD118" s="932"/>
      <c r="CE118" s="932"/>
      <c r="CF118" s="962" t="s">
        <v>439</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439</v>
      </c>
      <c r="DH118" s="864"/>
      <c r="DI118" s="864"/>
      <c r="DJ118" s="864"/>
      <c r="DK118" s="865"/>
      <c r="DL118" s="866" t="s">
        <v>439</v>
      </c>
      <c r="DM118" s="864"/>
      <c r="DN118" s="864"/>
      <c r="DO118" s="864"/>
      <c r="DP118" s="865"/>
      <c r="DQ118" s="866" t="s">
        <v>439</v>
      </c>
      <c r="DR118" s="864"/>
      <c r="DS118" s="864"/>
      <c r="DT118" s="864"/>
      <c r="DU118" s="865"/>
      <c r="DV118" s="911" t="s">
        <v>439</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439</v>
      </c>
      <c r="AB119" s="982"/>
      <c r="AC119" s="982"/>
      <c r="AD119" s="982"/>
      <c r="AE119" s="983"/>
      <c r="AF119" s="984" t="s">
        <v>439</v>
      </c>
      <c r="AG119" s="982"/>
      <c r="AH119" s="982"/>
      <c r="AI119" s="982"/>
      <c r="AJ119" s="983"/>
      <c r="AK119" s="984" t="s">
        <v>439</v>
      </c>
      <c r="AL119" s="982"/>
      <c r="AM119" s="982"/>
      <c r="AN119" s="982"/>
      <c r="AO119" s="983"/>
      <c r="AP119" s="985" t="s">
        <v>439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464</v>
      </c>
      <c r="BP119" s="965"/>
      <c r="BQ119" s="969">
        <v>34446013</v>
      </c>
      <c r="BR119" s="932"/>
      <c r="BS119" s="932"/>
      <c r="BT119" s="932"/>
      <c r="BU119" s="932"/>
      <c r="BV119" s="932">
        <v>34487069</v>
      </c>
      <c r="BW119" s="932"/>
      <c r="BX119" s="932"/>
      <c r="BY119" s="932"/>
      <c r="BZ119" s="932"/>
      <c r="CA119" s="932">
        <v>36745253</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128</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3909185</v>
      </c>
      <c r="BR120" s="929"/>
      <c r="BS120" s="929"/>
      <c r="BT120" s="929"/>
      <c r="BU120" s="929"/>
      <c r="BV120" s="929">
        <v>4308545</v>
      </c>
      <c r="BW120" s="929"/>
      <c r="BX120" s="929"/>
      <c r="BY120" s="929"/>
      <c r="BZ120" s="929"/>
      <c r="CA120" s="929">
        <v>4457514</v>
      </c>
      <c r="CB120" s="929"/>
      <c r="CC120" s="929"/>
      <c r="CD120" s="929"/>
      <c r="CE120" s="929"/>
      <c r="CF120" s="953">
        <v>33.6</v>
      </c>
      <c r="CG120" s="954"/>
      <c r="CH120" s="954"/>
      <c r="CI120" s="954"/>
      <c r="CJ120" s="954"/>
      <c r="CK120" s="955" t="s">
        <v>468</v>
      </c>
      <c r="CL120" s="939"/>
      <c r="CM120" s="939"/>
      <c r="CN120" s="939"/>
      <c r="CO120" s="940"/>
      <c r="CP120" s="959" t="s">
        <v>413</v>
      </c>
      <c r="CQ120" s="960"/>
      <c r="CR120" s="960"/>
      <c r="CS120" s="960"/>
      <c r="CT120" s="960"/>
      <c r="CU120" s="960"/>
      <c r="CV120" s="960"/>
      <c r="CW120" s="960"/>
      <c r="CX120" s="960"/>
      <c r="CY120" s="960"/>
      <c r="CZ120" s="960"/>
      <c r="DA120" s="960"/>
      <c r="DB120" s="960"/>
      <c r="DC120" s="960"/>
      <c r="DD120" s="960"/>
      <c r="DE120" s="960"/>
      <c r="DF120" s="961"/>
      <c r="DG120" s="948">
        <v>8889936</v>
      </c>
      <c r="DH120" s="929"/>
      <c r="DI120" s="929"/>
      <c r="DJ120" s="929"/>
      <c r="DK120" s="929"/>
      <c r="DL120" s="929">
        <v>8624663</v>
      </c>
      <c r="DM120" s="929"/>
      <c r="DN120" s="929"/>
      <c r="DO120" s="929"/>
      <c r="DP120" s="929"/>
      <c r="DQ120" s="929">
        <v>8309723</v>
      </c>
      <c r="DR120" s="929"/>
      <c r="DS120" s="929"/>
      <c r="DT120" s="929"/>
      <c r="DU120" s="929"/>
      <c r="DV120" s="930">
        <v>62.7</v>
      </c>
      <c r="DW120" s="930"/>
      <c r="DX120" s="930"/>
      <c r="DY120" s="930"/>
      <c r="DZ120" s="931"/>
    </row>
    <row r="121" spans="1:130" s="248" customFormat="1" ht="26.25" customHeight="1" x14ac:dyDescent="0.15">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128</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5121521</v>
      </c>
      <c r="BR121" s="901"/>
      <c r="BS121" s="901"/>
      <c r="BT121" s="901"/>
      <c r="BU121" s="901"/>
      <c r="BV121" s="901">
        <v>4907081</v>
      </c>
      <c r="BW121" s="901"/>
      <c r="BX121" s="901"/>
      <c r="BY121" s="901"/>
      <c r="BZ121" s="901"/>
      <c r="CA121" s="901">
        <v>4648142</v>
      </c>
      <c r="CB121" s="901"/>
      <c r="CC121" s="901"/>
      <c r="CD121" s="901"/>
      <c r="CE121" s="901"/>
      <c r="CF121" s="962">
        <v>35.1</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v>2615620</v>
      </c>
      <c r="DH121" s="901"/>
      <c r="DI121" s="901"/>
      <c r="DJ121" s="901"/>
      <c r="DK121" s="901"/>
      <c r="DL121" s="901">
        <v>2461724</v>
      </c>
      <c r="DM121" s="901"/>
      <c r="DN121" s="901"/>
      <c r="DO121" s="901"/>
      <c r="DP121" s="901"/>
      <c r="DQ121" s="901">
        <v>2265053</v>
      </c>
      <c r="DR121" s="901"/>
      <c r="DS121" s="901"/>
      <c r="DT121" s="901"/>
      <c r="DU121" s="901"/>
      <c r="DV121" s="878">
        <v>17.100000000000001</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26400770</v>
      </c>
      <c r="BR122" s="932"/>
      <c r="BS122" s="932"/>
      <c r="BT122" s="932"/>
      <c r="BU122" s="932"/>
      <c r="BV122" s="932">
        <v>26307498</v>
      </c>
      <c r="BW122" s="932"/>
      <c r="BX122" s="932"/>
      <c r="BY122" s="932"/>
      <c r="BZ122" s="932"/>
      <c r="CA122" s="932">
        <v>26264015</v>
      </c>
      <c r="CB122" s="932"/>
      <c r="CC122" s="932"/>
      <c r="CD122" s="932"/>
      <c r="CE122" s="932"/>
      <c r="CF122" s="933">
        <v>198.1</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v>3791</v>
      </c>
      <c r="DH122" s="901"/>
      <c r="DI122" s="901"/>
      <c r="DJ122" s="901"/>
      <c r="DK122" s="901"/>
      <c r="DL122" s="901">
        <v>3738</v>
      </c>
      <c r="DM122" s="901"/>
      <c r="DN122" s="901"/>
      <c r="DO122" s="901"/>
      <c r="DP122" s="901"/>
      <c r="DQ122" s="901">
        <v>3886</v>
      </c>
      <c r="DR122" s="901"/>
      <c r="DS122" s="901"/>
      <c r="DT122" s="901"/>
      <c r="DU122" s="901"/>
      <c r="DV122" s="878">
        <v>0</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395</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474</v>
      </c>
      <c r="BP123" s="965"/>
      <c r="BQ123" s="919">
        <v>35431476</v>
      </c>
      <c r="BR123" s="920"/>
      <c r="BS123" s="920"/>
      <c r="BT123" s="920"/>
      <c r="BU123" s="920"/>
      <c r="BV123" s="920">
        <v>35523124</v>
      </c>
      <c r="BW123" s="920"/>
      <c r="BX123" s="920"/>
      <c r="BY123" s="920"/>
      <c r="BZ123" s="920"/>
      <c r="CA123" s="920">
        <v>35369671</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128</v>
      </c>
      <c r="DM123" s="864"/>
      <c r="DN123" s="864"/>
      <c r="DO123" s="864"/>
      <c r="DP123" s="865"/>
      <c r="DQ123" s="866" t="s">
        <v>128</v>
      </c>
      <c r="DR123" s="864"/>
      <c r="DS123" s="864"/>
      <c r="DT123" s="864"/>
      <c r="DU123" s="865"/>
      <c r="DV123" s="911" t="s">
        <v>395</v>
      </c>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128</v>
      </c>
      <c r="BR124" s="918"/>
      <c r="BS124" s="918"/>
      <c r="BT124" s="918"/>
      <c r="BU124" s="918"/>
      <c r="BV124" s="918" t="s">
        <v>128</v>
      </c>
      <c r="BW124" s="918"/>
      <c r="BX124" s="918"/>
      <c r="BY124" s="918"/>
      <c r="BZ124" s="918"/>
      <c r="CA124" s="918">
        <v>10.3</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395</v>
      </c>
      <c r="AB126" s="864"/>
      <c r="AC126" s="864"/>
      <c r="AD126" s="864"/>
      <c r="AE126" s="865"/>
      <c r="AF126" s="866" t="s">
        <v>395</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v>21911</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395</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395</v>
      </c>
      <c r="DR127" s="901"/>
      <c r="DS127" s="901"/>
      <c r="DT127" s="901"/>
      <c r="DU127" s="901"/>
      <c r="DV127" s="878" t="s">
        <v>128</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382486</v>
      </c>
      <c r="AB128" s="885"/>
      <c r="AC128" s="885"/>
      <c r="AD128" s="885"/>
      <c r="AE128" s="886"/>
      <c r="AF128" s="887">
        <v>398173</v>
      </c>
      <c r="AG128" s="885"/>
      <c r="AH128" s="885"/>
      <c r="AI128" s="885"/>
      <c r="AJ128" s="886"/>
      <c r="AK128" s="887">
        <v>395489</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128</v>
      </c>
      <c r="BG128" s="871"/>
      <c r="BH128" s="871"/>
      <c r="BI128" s="871"/>
      <c r="BJ128" s="871"/>
      <c r="BK128" s="871"/>
      <c r="BL128" s="894"/>
      <c r="BM128" s="870">
        <v>12.75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15162579</v>
      </c>
      <c r="AB129" s="864"/>
      <c r="AC129" s="864"/>
      <c r="AD129" s="864"/>
      <c r="AE129" s="865"/>
      <c r="AF129" s="866">
        <v>14913810</v>
      </c>
      <c r="AG129" s="864"/>
      <c r="AH129" s="864"/>
      <c r="AI129" s="864"/>
      <c r="AJ129" s="865"/>
      <c r="AK129" s="866">
        <v>15354211</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128</v>
      </c>
      <c r="BG129" s="854"/>
      <c r="BH129" s="854"/>
      <c r="BI129" s="854"/>
      <c r="BJ129" s="854"/>
      <c r="BK129" s="854"/>
      <c r="BL129" s="855"/>
      <c r="BM129" s="853">
        <v>17.75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2100276</v>
      </c>
      <c r="AB130" s="864"/>
      <c r="AC130" s="864"/>
      <c r="AD130" s="864"/>
      <c r="AE130" s="865"/>
      <c r="AF130" s="866">
        <v>2106150</v>
      </c>
      <c r="AG130" s="864"/>
      <c r="AH130" s="864"/>
      <c r="AI130" s="864"/>
      <c r="AJ130" s="865"/>
      <c r="AK130" s="866">
        <v>2097806</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3.1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13062303</v>
      </c>
      <c r="AB131" s="847"/>
      <c r="AC131" s="847"/>
      <c r="AD131" s="847"/>
      <c r="AE131" s="848"/>
      <c r="AF131" s="849">
        <v>12807660</v>
      </c>
      <c r="AG131" s="847"/>
      <c r="AH131" s="847"/>
      <c r="AI131" s="847"/>
      <c r="AJ131" s="848"/>
      <c r="AK131" s="849">
        <v>13256405</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10.3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3.5304494160000002</v>
      </c>
      <c r="AB132" s="827"/>
      <c r="AC132" s="827"/>
      <c r="AD132" s="827"/>
      <c r="AE132" s="828"/>
      <c r="AF132" s="829">
        <v>2.8933310219999999</v>
      </c>
      <c r="AG132" s="827"/>
      <c r="AH132" s="827"/>
      <c r="AI132" s="827"/>
      <c r="AJ132" s="828"/>
      <c r="AK132" s="829">
        <v>2.9967551530000001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4.9000000000000004</v>
      </c>
      <c r="AB133" s="806"/>
      <c r="AC133" s="806"/>
      <c r="AD133" s="806"/>
      <c r="AE133" s="807"/>
      <c r="AF133" s="805">
        <v>3.8</v>
      </c>
      <c r="AG133" s="806"/>
      <c r="AH133" s="806"/>
      <c r="AI133" s="806"/>
      <c r="AJ133" s="807"/>
      <c r="AK133" s="805">
        <v>3.1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nObeodAa3ZZLlNIsOBKi1ZHI3FlBnKu3Dz6dK1m0BSI2EPnXMv63lYtJnxKspho4ux6EddbYwE3umOG5OUFxg==" saltValue="wZu6Jkl2GHTqKgj2odi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Hc4ayS9hjxTfbeuIgbY8jldIx9FF2tUp8gduR8mdrloJFtycW7e/6MAwsDGCg8iDI0sOOQTh0KIPghaFIURLQ==" saltValue="yEnVamlNfi9wkjU5MVBn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FE49tofvVA7jqa/mWLJsdUhO3kew786d7fIfklZCKYGB3rn0un+R4nvzbmZD8vO1F4/mZpv6Im/Yh6qneojVA==" saltValue="4HQqOiCs8GAV5a7puIqfq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509</v>
      </c>
      <c r="AL9" s="1229"/>
      <c r="AM9" s="1229"/>
      <c r="AN9" s="1230"/>
      <c r="AO9" s="314">
        <v>4406108</v>
      </c>
      <c r="AP9" s="314">
        <v>64492</v>
      </c>
      <c r="AQ9" s="315">
        <v>70597</v>
      </c>
      <c r="AR9" s="316">
        <v>-8.6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510</v>
      </c>
      <c r="AL10" s="1229"/>
      <c r="AM10" s="1229"/>
      <c r="AN10" s="1230"/>
      <c r="AO10" s="317">
        <v>1122987</v>
      </c>
      <c r="AP10" s="317">
        <v>16437</v>
      </c>
      <c r="AQ10" s="318">
        <v>6273</v>
      </c>
      <c r="AR10" s="319">
        <v>162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511</v>
      </c>
      <c r="AL11" s="1229"/>
      <c r="AM11" s="1229"/>
      <c r="AN11" s="1230"/>
      <c r="AO11" s="317">
        <v>216693</v>
      </c>
      <c r="AP11" s="317">
        <v>3172</v>
      </c>
      <c r="AQ11" s="318">
        <v>1314</v>
      </c>
      <c r="AR11" s="319">
        <v>141.4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512</v>
      </c>
      <c r="AL12" s="1229"/>
      <c r="AM12" s="1229"/>
      <c r="AN12" s="1230"/>
      <c r="AO12" s="317" t="s">
        <v>513</v>
      </c>
      <c r="AP12" s="317" t="s">
        <v>513</v>
      </c>
      <c r="AQ12" s="318">
        <v>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514</v>
      </c>
      <c r="AL13" s="1229"/>
      <c r="AM13" s="1229"/>
      <c r="AN13" s="1230"/>
      <c r="AO13" s="317">
        <v>223215</v>
      </c>
      <c r="AP13" s="317">
        <v>3267</v>
      </c>
      <c r="AQ13" s="318">
        <v>2424</v>
      </c>
      <c r="AR13" s="319">
        <v>34.799999999999997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515</v>
      </c>
      <c r="AL14" s="1229"/>
      <c r="AM14" s="1229"/>
      <c r="AN14" s="1230"/>
      <c r="AO14" s="317">
        <v>58330</v>
      </c>
      <c r="AP14" s="317">
        <v>854</v>
      </c>
      <c r="AQ14" s="318">
        <v>1774</v>
      </c>
      <c r="AR14" s="319">
        <v>-51.9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516</v>
      </c>
      <c r="AL15" s="1232"/>
      <c r="AM15" s="1232"/>
      <c r="AN15" s="1233"/>
      <c r="AO15" s="317">
        <v>-199023</v>
      </c>
      <c r="AP15" s="317">
        <v>-2913</v>
      </c>
      <c r="AQ15" s="318">
        <v>-4858</v>
      </c>
      <c r="AR15" s="319">
        <v>-40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187</v>
      </c>
      <c r="AL16" s="1232"/>
      <c r="AM16" s="1232"/>
      <c r="AN16" s="1233"/>
      <c r="AO16" s="317">
        <v>5828310</v>
      </c>
      <c r="AP16" s="317">
        <v>85309</v>
      </c>
      <c r="AQ16" s="318">
        <v>77526</v>
      </c>
      <c r="AR16" s="319">
        <v>10</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521</v>
      </c>
      <c r="AL21" s="1235"/>
      <c r="AM21" s="1235"/>
      <c r="AN21" s="1236"/>
      <c r="AO21" s="330">
        <v>6.02</v>
      </c>
      <c r="AP21" s="331">
        <v>7.31</v>
      </c>
      <c r="AQ21" s="332">
        <v>-1.29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522</v>
      </c>
      <c r="AL22" s="1235"/>
      <c r="AM22" s="1235"/>
      <c r="AN22" s="1236"/>
      <c r="AO22" s="335">
        <v>99.4</v>
      </c>
      <c r="AP22" s="336">
        <v>98.5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526</v>
      </c>
      <c r="AL32" s="1218"/>
      <c r="AM32" s="1218"/>
      <c r="AN32" s="1219"/>
      <c r="AO32" s="345">
        <v>1878445</v>
      </c>
      <c r="AP32" s="345">
        <v>27495</v>
      </c>
      <c r="AQ32" s="346">
        <v>38968</v>
      </c>
      <c r="AR32" s="347">
        <v>-29.4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527</v>
      </c>
      <c r="AL33" s="1218"/>
      <c r="AM33" s="1218"/>
      <c r="AN33" s="1219"/>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528</v>
      </c>
      <c r="AL34" s="1218"/>
      <c r="AM34" s="1218"/>
      <c r="AN34" s="1219"/>
      <c r="AO34" s="345" t="s">
        <v>513</v>
      </c>
      <c r="AP34" s="345" t="s">
        <v>513</v>
      </c>
      <c r="AQ34" s="346">
        <v>58</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529</v>
      </c>
      <c r="AL35" s="1218"/>
      <c r="AM35" s="1218"/>
      <c r="AN35" s="1219"/>
      <c r="AO35" s="345">
        <v>911533</v>
      </c>
      <c r="AP35" s="345">
        <v>13342</v>
      </c>
      <c r="AQ35" s="346">
        <v>12321</v>
      </c>
      <c r="AR35" s="347">
        <v>8.3000000000000007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530</v>
      </c>
      <c r="AL36" s="1218"/>
      <c r="AM36" s="1218"/>
      <c r="AN36" s="1219"/>
      <c r="AO36" s="345">
        <v>99489</v>
      </c>
      <c r="AP36" s="345">
        <v>1456</v>
      </c>
      <c r="AQ36" s="346">
        <v>1771</v>
      </c>
      <c r="AR36" s="347">
        <v>-17.8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531</v>
      </c>
      <c r="AL37" s="1218"/>
      <c r="AM37" s="1218"/>
      <c r="AN37" s="1219"/>
      <c r="AO37" s="345" t="s">
        <v>513</v>
      </c>
      <c r="AP37" s="345" t="s">
        <v>513</v>
      </c>
      <c r="AQ37" s="346">
        <v>588</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532</v>
      </c>
      <c r="AL38" s="1215"/>
      <c r="AM38" s="1215"/>
      <c r="AN38" s="1216"/>
      <c r="AO38" s="348">
        <v>1090</v>
      </c>
      <c r="AP38" s="348">
        <v>16</v>
      </c>
      <c r="AQ38" s="349">
        <v>1</v>
      </c>
      <c r="AR38" s="337">
        <v>1500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533</v>
      </c>
      <c r="AL39" s="1215"/>
      <c r="AM39" s="1215"/>
      <c r="AN39" s="1216"/>
      <c r="AO39" s="345">
        <v>-395489</v>
      </c>
      <c r="AP39" s="345">
        <v>-5789</v>
      </c>
      <c r="AQ39" s="346">
        <v>-5205</v>
      </c>
      <c r="AR39" s="347">
        <v>11.2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534</v>
      </c>
      <c r="AL40" s="1218"/>
      <c r="AM40" s="1218"/>
      <c r="AN40" s="1219"/>
      <c r="AO40" s="345">
        <v>-2097806</v>
      </c>
      <c r="AP40" s="345">
        <v>-30706</v>
      </c>
      <c r="AQ40" s="346">
        <v>-35431</v>
      </c>
      <c r="AR40" s="347">
        <v>-13.3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301</v>
      </c>
      <c r="AL41" s="1221"/>
      <c r="AM41" s="1221"/>
      <c r="AN41" s="1222"/>
      <c r="AO41" s="345">
        <v>397262</v>
      </c>
      <c r="AP41" s="345">
        <v>5815</v>
      </c>
      <c r="AQ41" s="346">
        <v>13072</v>
      </c>
      <c r="AR41" s="347">
        <v>-55.5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504</v>
      </c>
      <c r="AN49" s="1225" t="s">
        <v>538</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932413</v>
      </c>
      <c r="AN51" s="367">
        <v>13189</v>
      </c>
      <c r="AO51" s="368">
        <v>18</v>
      </c>
      <c r="AP51" s="369">
        <v>57295</v>
      </c>
      <c r="AQ51" s="370">
        <v>5.7</v>
      </c>
      <c r="AR51" s="371">
        <v>12.3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459341</v>
      </c>
      <c r="AN52" s="375">
        <v>6497</v>
      </c>
      <c r="AO52" s="376">
        <v>-22</v>
      </c>
      <c r="AP52" s="377">
        <v>32771</v>
      </c>
      <c r="AQ52" s="378">
        <v>10.4</v>
      </c>
      <c r="AR52" s="379">
        <v>-32.4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791996</v>
      </c>
      <c r="AN53" s="367">
        <v>11295</v>
      </c>
      <c r="AO53" s="368">
        <v>-14.4</v>
      </c>
      <c r="AP53" s="369">
        <v>54110</v>
      </c>
      <c r="AQ53" s="370">
        <v>-5.6</v>
      </c>
      <c r="AR53" s="371">
        <v>-8.8000000000000007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476577</v>
      </c>
      <c r="AN54" s="375">
        <v>6797</v>
      </c>
      <c r="AO54" s="376">
        <v>4.5999999999999996</v>
      </c>
      <c r="AP54" s="377">
        <v>30620</v>
      </c>
      <c r="AQ54" s="378">
        <v>-6.6</v>
      </c>
      <c r="AR54" s="379">
        <v>11.2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1780402</v>
      </c>
      <c r="AN55" s="367">
        <v>25607</v>
      </c>
      <c r="AO55" s="368">
        <v>126.7</v>
      </c>
      <c r="AP55" s="369">
        <v>54684</v>
      </c>
      <c r="AQ55" s="370">
        <v>1.1000000000000001</v>
      </c>
      <c r="AR55" s="371">
        <v>125.6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1234270</v>
      </c>
      <c r="AN56" s="375">
        <v>17752</v>
      </c>
      <c r="AO56" s="376">
        <v>161.19999999999999</v>
      </c>
      <c r="AP56" s="377">
        <v>32829</v>
      </c>
      <c r="AQ56" s="378">
        <v>7.2</v>
      </c>
      <c r="AR56" s="379">
        <v>154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2052205</v>
      </c>
      <c r="AN57" s="367">
        <v>29797</v>
      </c>
      <c r="AO57" s="368">
        <v>16.399999999999999</v>
      </c>
      <c r="AP57" s="369">
        <v>62383</v>
      </c>
      <c r="AQ57" s="370">
        <v>14.1</v>
      </c>
      <c r="AR57" s="371">
        <v>2.2999999999999998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1617720</v>
      </c>
      <c r="AN58" s="375">
        <v>23488</v>
      </c>
      <c r="AO58" s="376">
        <v>32.299999999999997</v>
      </c>
      <c r="AP58" s="377">
        <v>35325</v>
      </c>
      <c r="AQ58" s="378">
        <v>7.6</v>
      </c>
      <c r="AR58" s="379">
        <v>24.7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4706438</v>
      </c>
      <c r="AN59" s="367">
        <v>68888</v>
      </c>
      <c r="AO59" s="368">
        <v>131.19999999999999</v>
      </c>
      <c r="AP59" s="369">
        <v>63812</v>
      </c>
      <c r="AQ59" s="370">
        <v>2.2999999999999998</v>
      </c>
      <c r="AR59" s="371">
        <v>128.9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4169156</v>
      </c>
      <c r="AN60" s="375">
        <v>61024</v>
      </c>
      <c r="AO60" s="376">
        <v>159.80000000000001</v>
      </c>
      <c r="AP60" s="377">
        <v>33848</v>
      </c>
      <c r="AQ60" s="378">
        <v>-4.2</v>
      </c>
      <c r="AR60" s="379">
        <v>164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2052691</v>
      </c>
      <c r="AN61" s="382">
        <v>29755</v>
      </c>
      <c r="AO61" s="383">
        <v>55.6</v>
      </c>
      <c r="AP61" s="384">
        <v>58457</v>
      </c>
      <c r="AQ61" s="385">
        <v>3.5</v>
      </c>
      <c r="AR61" s="371">
        <v>52.1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1591413</v>
      </c>
      <c r="AN62" s="375">
        <v>23112</v>
      </c>
      <c r="AO62" s="376">
        <v>67.2</v>
      </c>
      <c r="AP62" s="377">
        <v>33079</v>
      </c>
      <c r="AQ62" s="378">
        <v>2.9</v>
      </c>
      <c r="AR62" s="379">
        <v>64.3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eh5eV94BrgxN1Ga3Kp477gVqMV7/jye4RzHpNIOzPYSKo8klr7VnWVhn0pv3Ui2vNRGYp6e3rAoy+Dx9Tz/DQ==" saltValue="inFa9s4KhE5+RhDLQqZu0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zxGHm52hMLxKZ1ZSzLxij3nWCHdeXKpNe3+i9e9LpQPoXL9DesIheXHJWueXWTFxvf2QhduL7Dhm1YRmq+XXXw==" saltValue="kdafQoaV5DyBhuakcZdOc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view="pageBreakPreview" zoomScaleNormal="100" zoomScaleSheetLayoutView="100"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aNRrbTYFSbQaczjooREA01Qq3zPJJijSFdC57IF0UsLbmzdKHuHkUxt9VU2CQWo2RtUeBeWorqfK8ms4YJz7iQ==" saltValue="hIfzdtXYZNEvxoSOR7WG6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9" t="s">
        <v>3</v>
      </c>
      <c r="D47" s="1239"/>
      <c r="E47" s="1240"/>
      <c r="F47" s="11">
        <v>11.37</v>
      </c>
      <c r="G47" s="12">
        <v>12.03</v>
      </c>
      <c r="H47" s="12">
        <v>13.76</v>
      </c>
      <c r="I47" s="12">
        <v>15.11</v>
      </c>
      <c r="J47" s="13">
        <v>13.5</v>
      </c>
    </row>
    <row r="48" spans="2:10" ht="57.75" customHeight="1" x14ac:dyDescent="0.15">
      <c r="B48" s="14"/>
      <c r="C48" s="1241" t="s">
        <v>4</v>
      </c>
      <c r="D48" s="1241"/>
      <c r="E48" s="1242"/>
      <c r="F48" s="15">
        <v>1.21</v>
      </c>
      <c r="G48" s="16">
        <v>2.65</v>
      </c>
      <c r="H48" s="16">
        <v>3.96</v>
      </c>
      <c r="I48" s="16">
        <v>1.28</v>
      </c>
      <c r="J48" s="17">
        <v>3.19</v>
      </c>
    </row>
    <row r="49" spans="2:10" ht="57.75" customHeight="1" thickBot="1" x14ac:dyDescent="0.2">
      <c r="B49" s="18"/>
      <c r="C49" s="1243" t="s">
        <v>5</v>
      </c>
      <c r="D49" s="1243"/>
      <c r="E49" s="1244"/>
      <c r="F49" s="19" t="s">
        <v>559</v>
      </c>
      <c r="G49" s="20">
        <v>1.5</v>
      </c>
      <c r="H49" s="20">
        <v>1.38</v>
      </c>
      <c r="I49" s="20" t="s">
        <v>560</v>
      </c>
      <c r="J49" s="21">
        <v>0.82</v>
      </c>
    </row>
    <row r="50" spans="2:10" ht="13.5" customHeight="1" x14ac:dyDescent="0.15"/>
  </sheetData>
  <sheetProtection algorithmName="SHA-512" hashValue="GKS5XzcaAYdqzS1UzsulGHv5EaCyo0F9mDu1IWi/ysLB0isd9Sjm5VrNfYfvjo38KE0OWMRRMzwos2/w3id9Qw==" saltValue="rGi/+aRJUdpCgZE+gEfc9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2022-10-04T03:13:19Z</cp:lastPrinted>
  <dcterms:created xsi:type="dcterms:W3CDTF">2022-02-02T05:53:08Z</dcterms:created>
  <dcterms:modified xsi:type="dcterms:W3CDTF">2022-10-04T03:13:23Z</dcterms:modified>
  <cp:category/>
</cp:coreProperties>
</file>