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75" tabRatio="868" activeTab="0"/>
  </bookViews>
  <sheets>
    <sheet name="年間集計表（算定区分確認）" sheetId="1" r:id="rId1"/>
    <sheet name="4月分" sheetId="2" r:id="rId2"/>
    <sheet name="5月分" sheetId="3" r:id="rId3"/>
    <sheet name="6月分" sheetId="4" r:id="rId4"/>
    <sheet name="7月分" sheetId="5" r:id="rId5"/>
    <sheet name="８月分" sheetId="6" r:id="rId6"/>
    <sheet name="9月分" sheetId="7" r:id="rId7"/>
    <sheet name="10月分" sheetId="8" r:id="rId8"/>
    <sheet name="11月分" sheetId="9" r:id="rId9"/>
    <sheet name="12月分" sheetId="10" r:id="rId10"/>
    <sheet name="1月分" sheetId="11" r:id="rId11"/>
    <sheet name="2月分" sheetId="12" r:id="rId12"/>
  </sheets>
  <definedNames>
    <definedName name="_xlnm.Print_Area" localSheetId="7">'10月分'!$A$1:$Q$55</definedName>
    <definedName name="_xlnm.Print_Area" localSheetId="8">'11月分'!$A$1:$Q$55</definedName>
    <definedName name="_xlnm.Print_Area" localSheetId="9">'12月分'!$A$1:$Q$55</definedName>
    <definedName name="_xlnm.Print_Area" localSheetId="10">'1月分'!$A$1:$Q$55</definedName>
    <definedName name="_xlnm.Print_Area" localSheetId="11">'2月分'!$A$1:$Q$55</definedName>
    <definedName name="_xlnm.Print_Area" localSheetId="1">'4月分'!$A$1:$Q$55</definedName>
    <definedName name="_xlnm.Print_Area" localSheetId="2">'5月分'!$A$1:$Q$55</definedName>
    <definedName name="_xlnm.Print_Area" localSheetId="3">'6月分'!$A$1:$Q$55</definedName>
    <definedName name="_xlnm.Print_Area" localSheetId="4">'7月分'!$A$1:$Q$55</definedName>
    <definedName name="_xlnm.Print_Area" localSheetId="5">'８月分'!$A$1:$Q$55</definedName>
    <definedName name="_xlnm.Print_Area" localSheetId="6">'9月分'!$A$1:$Q$55</definedName>
    <definedName name="_xlnm.Print_Area" localSheetId="0">'年間集計表（算定区分確認）'!$A$1:$N$40</definedName>
  </definedNames>
  <calcPr fullCalcOnLoad="1"/>
</workbook>
</file>

<file path=xl/comments1.xml><?xml version="1.0" encoding="utf-8"?>
<comments xmlns="http://schemas.openxmlformats.org/spreadsheetml/2006/main">
  <authors>
    <author>大阪府福祉部高齢介護室居宅事業者課</author>
    <author>大阪府</author>
  </authors>
  <commentList>
    <comment ref="C5" authorId="0">
      <text>
        <r>
          <rPr>
            <b/>
            <sz val="11"/>
            <rFont val="ＭＳ Ｐゴシック"/>
            <family val="3"/>
          </rPr>
          <t>サービス名をプルダウンメニューから選択してください。</t>
        </r>
      </text>
    </comment>
    <comment ref="C6" authorId="0">
      <text>
        <r>
          <rPr>
            <b/>
            <sz val="11"/>
            <rFont val="ＭＳ Ｐゴシック"/>
            <family val="3"/>
          </rPr>
          <t>事業所名を入力してください(各シートに表示されます)</t>
        </r>
      </text>
    </comment>
    <comment ref="C7" authorId="0">
      <text>
        <r>
          <rPr>
            <b/>
            <sz val="11"/>
            <rFont val="ＭＳ Ｐゴシック"/>
            <family val="3"/>
          </rPr>
          <t>事業所番号を入力してください(各シートに表示されます)</t>
        </r>
      </text>
    </comment>
    <comment ref="A17" authorId="1">
      <text>
        <r>
          <rPr>
            <b/>
            <sz val="9"/>
            <rFont val="MS P ゴシック"/>
            <family val="3"/>
          </rPr>
          <t>水色セルは自動計算式が入っています（各月の利用者実績表を集計）</t>
        </r>
      </text>
    </comment>
  </commentList>
</comments>
</file>

<file path=xl/comments10.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1.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3.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4.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5.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6.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7.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8.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9.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sharedStrings.xml><?xml version="1.0" encoding="utf-8"?>
<sst xmlns="http://schemas.openxmlformats.org/spreadsheetml/2006/main" count="839" uniqueCount="150">
  <si>
    <t>延人数計</t>
  </si>
  <si>
    <t>曜日</t>
  </si>
  <si>
    <t>4月</t>
  </si>
  <si>
    <t>5月</t>
  </si>
  <si>
    <t>6月</t>
  </si>
  <si>
    <t>7月</t>
  </si>
  <si>
    <t>8月</t>
  </si>
  <si>
    <t>9月</t>
  </si>
  <si>
    <t>10月</t>
  </si>
  <si>
    <t>11月</t>
  </si>
  <si>
    <t>12月</t>
  </si>
  <si>
    <t>1月</t>
  </si>
  <si>
    <t>2月</t>
  </si>
  <si>
    <t>計（a）</t>
  </si>
  <si>
    <t>平均(b)</t>
  </si>
  <si>
    <t>3月</t>
  </si>
  <si>
    <t>×</t>
  </si>
  <si>
    <t>事業所名</t>
  </si>
  <si>
    <t>事業所番号</t>
  </si>
  <si>
    <t>No</t>
  </si>
  <si>
    <t>↑プルダウンメニューからYes又はNoを選択してください。</t>
  </si>
  <si>
    <t>サービス名</t>
  </si>
  <si>
    <t>利　用　者　実　績　表</t>
  </si>
  <si>
    <t>事業者番号</t>
  </si>
  <si>
    <t>利用者数（要介護）</t>
  </si>
  <si>
    <t>利用者数（要支援）</t>
  </si>
  <si>
    <t>サービス提供日</t>
  </si>
  <si>
    <t>合　計</t>
  </si>
  <si>
    <t>※　単位が２単位以上の場合は、単位ごとに別葉とすること。</t>
  </si>
  <si>
    <t>年</t>
  </si>
  <si>
    <t>5時間以上
6時間未満</t>
  </si>
  <si>
    <t>6時間以上
7時間未満</t>
  </si>
  <si>
    <t>7時間以上
8時間未満</t>
  </si>
  <si>
    <t>　　　　年　5　月</t>
  </si>
  <si>
    <t>（ｃ）÷（12）＝（ａ）</t>
  </si>
  <si>
    <t>3月</t>
  </si>
  <si>
    <t>2月</t>
  </si>
  <si>
    <t>1月</t>
  </si>
  <si>
    <t>5月</t>
  </si>
  <si>
    <t>平均（a）</t>
  </si>
  <si>
    <t>計（ｃ）</t>
  </si>
  <si>
    <t>計算方法・・・（運営規程の定員）×90%×（営業日数／月）＝(ｂ)</t>
  </si>
  <si>
    <t>●平均利用延人員見込み数推計</t>
  </si>
  <si>
    <t>※　正月等の特別な期間以外毎日実施する事業所にあっては、当該月の平均利用延人員数に6/7を乗じた数を合算したものにより、月当たりの平均利用者数を計算してください。</t>
  </si>
  <si>
    <t>※　災害その他のやむを得ない理由により受け入れた利用者については、その利用者を明確に区分した上で、平均利用延人員数に含まないこととします。</t>
  </si>
  <si>
    <t>利用者数　×　1</t>
  </si>
  <si>
    <t>利用者数　×　1</t>
  </si>
  <si>
    <t>【平均利用延人員数の計算方法】</t>
  </si>
  <si>
    <t>（a)÷（月数）=(ｂ）</t>
  </si>
  <si>
    <t>３月分の実績は除きます。</t>
  </si>
  <si>
    <t>●平均利用延人員数確認表</t>
  </si>
  <si>
    <t>（ア）前年度の事業実績が６か月以上ある事業所用</t>
  </si>
  <si>
    <t>（イ）事業実績が６か月に満たない事業所用又は、前年度から定員を２５％以上変更する場合</t>
  </si>
  <si>
    <t>営業日数は今年度の見込み平均営業日数を用いてください</t>
  </si>
  <si>
    <t>※　２単位以上のサービスを提供する場合、利用者の計算は、それぞれの年間利用延人数集計表を作成し、すべての単位を合算して算定区分を確認すること。</t>
  </si>
  <si>
    <t>【見込み月平均営業日数計算表】（４月１日から３月31日まで）</t>
  </si>
  <si>
    <t>令和　　年</t>
  </si>
  <si>
    <t>　（ｂ）≦７５０人</t>
  </si>
  <si>
    <t>７５０&lt;（ｂ）≦９００人</t>
  </si>
  <si>
    <t>　（ｂ） ›９００人</t>
  </si>
  <si>
    <t>通常規模</t>
  </si>
  <si>
    <t>大規模Ⅰ</t>
  </si>
  <si>
    <t>大規模Ⅱ</t>
  </si>
  <si>
    <t>算定区分</t>
  </si>
  <si>
    <t>通所リハビリテーション</t>
  </si>
  <si>
    <t>通所リハビリテーション・年間利用延人数集計表（算定区分確認表）</t>
  </si>
  <si>
    <t>6時間以上8時間未満
（D）</t>
  </si>
  <si>
    <t>（通所リハビリテーションのサービス提供日別利用者数等調査票）</t>
  </si>
  <si>
    <t>　　　　年　４　月</t>
  </si>
  <si>
    <r>
      <rPr>
        <sz val="8"/>
        <color indexed="8"/>
        <rFont val="ＭＳ Ｐゴシック"/>
        <family val="3"/>
      </rPr>
      <t>1時間以上</t>
    </r>
    <r>
      <rPr>
        <strike/>
        <sz val="8"/>
        <color indexed="8"/>
        <rFont val="ＭＳ Ｐゴシック"/>
        <family val="3"/>
      </rPr>
      <t xml:space="preserve">
</t>
    </r>
    <r>
      <rPr>
        <sz val="8"/>
        <color indexed="8"/>
        <rFont val="ＭＳ Ｐゴシック"/>
        <family val="3"/>
      </rPr>
      <t>2時間未満　</t>
    </r>
    <r>
      <rPr>
        <strike/>
        <sz val="8"/>
        <color indexed="8"/>
        <rFont val="ＭＳ Ｐゴシック"/>
        <family val="3"/>
      </rPr>
      <t>　　　　　　　　　　　　　　　　　　　　　　　　　　　　　　　　　　　　　　　　　　　　　　　　　　　　　　　　　　　　　　　　　　　　　　　　</t>
    </r>
  </si>
  <si>
    <t>2時間以上
3時間未満</t>
  </si>
  <si>
    <t>3時間以上
4時間未満</t>
  </si>
  <si>
    <t>4時間以上
5時間未満</t>
  </si>
  <si>
    <t>合計</t>
  </si>
  <si>
    <t xml:space="preserve">
2時間未満　（Ａ）　　　　　　　　　　　　　　　　　　　　　　　　　　　　　　　　　　　　　　　　　　　　　　　　　　　　　　　　　　　　　　　　　　　　　　　</t>
  </si>
  <si>
    <t>2時間以上4時間未満
（Ｂ）</t>
  </si>
  <si>
    <t>4時間以上
6時間未満
（Ｃ）</t>
  </si>
  <si>
    <t>１日の要支援者の最大数
（E）</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</si>
  <si>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</si>
  <si>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</si>
  <si>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</si>
  <si>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</si>
  <si>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</si>
  <si>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</si>
  <si>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</si>
  <si>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</si>
  <si>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</si>
  <si>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</si>
  <si>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</si>
  <si>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</si>
  <si>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</si>
  <si>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</si>
  <si>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</si>
  <si>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</si>
  <si>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</si>
  <si>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</si>
  <si>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</si>
  <si>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</si>
  <si>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</si>
  <si>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</si>
  <si>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</si>
  <si>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</si>
  <si>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</si>
  <si>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</si>
  <si>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</si>
  <si>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</si>
  <si>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</si>
  <si>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</si>
  <si>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計①</t>
  </si>
  <si>
    <t>乗数②</t>
  </si>
  <si>
    <t>④</t>
  </si>
  <si>
    <t>③＝①×②</t>
  </si>
  <si>
    <t>※毎日事業を実施している事業所</t>
  </si>
  <si>
    <t>④×6/7</t>
  </si>
  <si>
    <t>※　③の欄は、小数点未満の端数は処理しない。</t>
  </si>
  <si>
    <t>※　③の欄のうち、要支援については、（Ａ）～（Ｄ）の合計と（Ｅ）の合計の少ない方を選択する。</t>
  </si>
  <si>
    <t>※　「延人数」欄については、要介護者の合計と要支援者の（Ａ）～（Ｄ）の合計と（Ｅ）の合計の少ない方</t>
  </si>
  <si>
    <t>　の合計を記載する。</t>
  </si>
  <si>
    <t>　　　　年　6　月</t>
  </si>
  <si>
    <t>　　　　年　7　月</t>
  </si>
  <si>
    <t>　　　　年　8　月</t>
  </si>
  <si>
    <t>　　　　年　9　月</t>
  </si>
  <si>
    <t>　　　　年　10　月</t>
  </si>
  <si>
    <t>　　　　年　11　月</t>
  </si>
  <si>
    <t>　　　　年　12　月</t>
  </si>
  <si>
    <t>　　　　年　1　月</t>
  </si>
  <si>
    <t>　　　　年　2　月</t>
  </si>
  <si>
    <t>通所事業の事業実績を基に下記（ア）、（イ）いずれかの延べ利用者数算出方法により、算定区分を確認してください。</t>
  </si>
  <si>
    <t>31日</t>
  </si>
  <si>
    <t>※　各月の平均延人数、年間の延人数の合計（a）、年間の平均延人数（b）については、小数点以下の端数処理はしない。
　　（例えば、（b）の年間平均延利用人数が750.02人であった場合、大規模Ⅰを算定することとなる。）</t>
  </si>
  <si>
    <t>利用者数　×　1/2</t>
  </si>
  <si>
    <t>利用者数　×　3/4</t>
  </si>
  <si>
    <r>
      <rPr>
        <sz val="9"/>
        <rFont val="ＭＳ Ｐゴシック"/>
        <family val="3"/>
      </rPr>
      <t>(a)　</t>
    </r>
    <r>
      <rPr>
        <sz val="11"/>
        <rFont val="ＭＳ Ｐゴシック"/>
        <family val="3"/>
      </rPr>
      <t>（日）</t>
    </r>
  </si>
  <si>
    <r>
      <rPr>
        <sz val="9"/>
        <rFont val="ＭＳ Ｐゴシック"/>
        <family val="3"/>
      </rPr>
      <t>(b)　</t>
    </r>
    <r>
      <rPr>
        <sz val="11"/>
        <rFont val="ＭＳ Ｐゴシック"/>
        <family val="3"/>
      </rPr>
      <t>（人）</t>
    </r>
  </si>
  <si>
    <t>（人）</t>
  </si>
  <si>
    <t>×</t>
  </si>
  <si>
    <t>＝</t>
  </si>
  <si>
    <t>通所リハビリテーション</t>
  </si>
  <si>
    <t>介護予防通所リハビリテーション</t>
  </si>
  <si>
    <t>1～2時間</t>
  </si>
  <si>
    <t>利用者数　×　1/4</t>
  </si>
  <si>
    <t>2時間未満</t>
  </si>
  <si>
    <t>2～3時間、3～4時間</t>
  </si>
  <si>
    <t>2～4時間</t>
  </si>
  <si>
    <t>4～5時間、5～6時間</t>
  </si>
  <si>
    <t>4～6時間</t>
  </si>
  <si>
    <t>6～7時間、7～8時間</t>
  </si>
  <si>
    <t>6～8時間</t>
  </si>
  <si>
    <t>※　ただし、介護予防通所リハビリテーションの利用者については、同時にサービスを提供を受けた者の最大数を営業日ごとに加えていく方法によって計算しても差し支えありません。</t>
  </si>
  <si>
    <t>※　正月等の特別な期間を除いて毎日事業を実施している事業所については、④に6/7を乗じた平均利用延人数とする。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</si>
</sst>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 numFmtId="190" formatCode="&quot;Yes&quot;;&quot;Yes&quot;;&quot;No&quot;"/>
    <numFmt numFmtId="191" formatCode="&quot;True&quot;;&quot;True&quot;;&quot;False&quot;"/>
    <numFmt numFmtId="192" formatCode="&quot;On&quot;;&quot;On&quot;;&quot;Off&quot;"/>
    <numFmt numFmtId="193" formatCode="[$€-2]\ #,##0.00_);[Red]\([$€-2]\ #,##0.00\)"/>
    <numFmt numFmtId="194" formatCode="0.0_ "/>
  </numFmts>
  <fonts count="80">
    <font>
      <sz val="11"/>
      <name val="ＭＳ Ｐゴシック"/>
      <family val="3"/>
    </font>
    <font>
      <sz val="10"/>
      <color indexed="8"/>
      <name val="Arial"/>
      <family val="2"/>
    </font>
    <font>
      <sz val="6"/>
      <name val="ＭＳ Ｐゴシック"/>
      <family val="3"/>
    </font>
    <font>
      <sz val="11"/>
      <name val="ＭＳ ゴシック"/>
      <family val="3"/>
    </font>
    <font>
      <sz val="10"/>
      <name val="ＭＳ Ｐゴシック"/>
      <family val="3"/>
    </font>
    <font>
      <b/>
      <sz val="11"/>
      <name val="ＭＳ Ｐゴシック"/>
      <family val="3"/>
    </font>
    <font>
      <sz val="16"/>
      <name val="ＭＳ Ｐゴシック"/>
      <family val="3"/>
    </font>
    <font>
      <sz val="9"/>
      <name val="ＭＳ ゴシック"/>
      <family val="3"/>
    </font>
    <font>
      <sz val="12"/>
      <name val="ＭＳ Ｐゴシック"/>
      <family val="3"/>
    </font>
    <font>
      <b/>
      <sz val="12"/>
      <name val="ＭＳ Ｐゴシック"/>
      <family val="3"/>
    </font>
    <font>
      <b/>
      <sz val="14"/>
      <name val="ＭＳ Ｐゴシック"/>
      <family val="3"/>
    </font>
    <font>
      <b/>
      <sz val="16"/>
      <name val="ＭＳ Ｐゴシック"/>
      <family val="3"/>
    </font>
    <font>
      <b/>
      <sz val="18"/>
      <color indexed="10"/>
      <name val="ＭＳ Ｐゴシック"/>
      <family val="3"/>
    </font>
    <font>
      <sz val="9"/>
      <name val="ＭＳ Ｐゴシック"/>
      <family val="3"/>
    </font>
    <font>
      <b/>
      <sz val="9"/>
      <name val="MS P ゴシック"/>
      <family val="3"/>
    </font>
    <font>
      <sz val="8"/>
      <color indexed="8"/>
      <name val="ＭＳ Ｐゴシック"/>
      <family val="3"/>
    </font>
    <font>
      <strike/>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HG丸ｺﾞｼｯｸM-PRO"/>
      <family val="3"/>
    </font>
    <font>
      <sz val="11"/>
      <color indexed="8"/>
      <name val="ＭＳ ゴシック"/>
      <family val="3"/>
    </font>
    <font>
      <sz val="11"/>
      <color indexed="8"/>
      <name val="HG丸ｺﾞｼｯｸM-PRO"/>
      <family val="3"/>
    </font>
    <font>
      <sz val="9"/>
      <color indexed="8"/>
      <name val="ＭＳ ゴシック"/>
      <family val="3"/>
    </font>
    <font>
      <sz val="8"/>
      <color indexed="8"/>
      <name val="ＭＳ ゴシック"/>
      <family val="3"/>
    </font>
    <font>
      <sz val="12"/>
      <color indexed="8"/>
      <name val="ＭＳ Ｐゴシック"/>
      <family val="3"/>
    </font>
    <font>
      <sz val="12"/>
      <color indexed="8"/>
      <name val="ＭＳ ゴシック"/>
      <family val="3"/>
    </font>
    <font>
      <sz val="10"/>
      <color indexed="8"/>
      <name val="ＭＳ ゴシック"/>
      <family val="3"/>
    </font>
    <font>
      <sz val="18"/>
      <color indexed="8"/>
      <name val="ＭＳ ゴシック"/>
      <family val="3"/>
    </font>
    <font>
      <sz val="10"/>
      <color indexed="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Ｐゴシック"/>
      <family val="3"/>
    </font>
    <font>
      <sz val="11"/>
      <color theme="1"/>
      <name val="ＭＳ Ｐゴシック"/>
      <family val="3"/>
    </font>
    <font>
      <b/>
      <sz val="11"/>
      <color theme="1"/>
      <name val="HG丸ｺﾞｼｯｸM-PRO"/>
      <family val="3"/>
    </font>
    <font>
      <sz val="11"/>
      <color theme="1"/>
      <name val="ＭＳ ゴシック"/>
      <family val="3"/>
    </font>
    <font>
      <sz val="11"/>
      <color theme="1"/>
      <name val="HG丸ｺﾞｼｯｸM-PRO"/>
      <family val="3"/>
    </font>
    <font>
      <sz val="9"/>
      <color theme="1"/>
      <name val="ＭＳ ゴシック"/>
      <family val="3"/>
    </font>
    <font>
      <sz val="8"/>
      <color theme="1"/>
      <name val="ＭＳ ゴシック"/>
      <family val="3"/>
    </font>
    <font>
      <strike/>
      <sz val="8"/>
      <color theme="1"/>
      <name val="ＭＳ Ｐゴシック"/>
      <family val="3"/>
    </font>
    <font>
      <sz val="12"/>
      <color theme="1"/>
      <name val="ＭＳ Ｐゴシック"/>
      <family val="3"/>
    </font>
    <font>
      <sz val="12"/>
      <color theme="1"/>
      <name val="ＭＳ ゴシック"/>
      <family val="3"/>
    </font>
    <font>
      <sz val="10"/>
      <color theme="1"/>
      <name val="ＭＳ ゴシック"/>
      <family val="3"/>
    </font>
    <font>
      <sz val="18"/>
      <color theme="1"/>
      <name val="ＭＳ ゴシック"/>
      <family val="3"/>
    </font>
    <font>
      <sz val="10"/>
      <color theme="1"/>
      <name val="ＭＳ Ｐゴシック"/>
      <family val="3"/>
    </font>
    <font>
      <b/>
      <sz val="8"/>
      <name val="ＭＳ Ｐゴシック"/>
      <family val="2"/>
    </font>
  </fonts>
  <fills count="38">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theme="0" tint="-0.149959996342659"/>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medium"/>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dotted"/>
      <top style="medium"/>
      <bottom style="dotted"/>
    </border>
    <border>
      <left style="dotted"/>
      <right style="medium"/>
      <top style="medium"/>
      <bottom style="dotted"/>
    </border>
    <border>
      <left style="thin"/>
      <right style="thin"/>
      <top style="medium"/>
      <bottom style="dotted"/>
    </border>
    <border>
      <left style="thin"/>
      <right>
        <color indexed="63"/>
      </right>
      <top style="medium"/>
      <bottom style="dotted"/>
    </border>
    <border>
      <left style="medium"/>
      <right style="thin"/>
      <top style="medium"/>
      <bottom>
        <color indexed="63"/>
      </bottom>
    </border>
    <border>
      <left>
        <color indexed="63"/>
      </left>
      <right>
        <color indexed="63"/>
      </right>
      <top style="medium"/>
      <bottom style="dotted"/>
    </border>
    <border>
      <left style="medium"/>
      <right style="dotted"/>
      <top style="dotted"/>
      <bottom style="dotted"/>
    </border>
    <border>
      <left style="dotted"/>
      <right style="medium"/>
      <top style="dotted"/>
      <bottom style="dotted"/>
    </border>
    <border>
      <left style="thin"/>
      <right style="thin"/>
      <top style="dotted"/>
      <bottom style="dotted"/>
    </border>
    <border>
      <left style="thin"/>
      <right>
        <color indexed="63"/>
      </right>
      <top style="dotted"/>
      <bottom style="dotted"/>
    </border>
    <border>
      <left style="medium"/>
      <right style="thin"/>
      <top style="dotted"/>
      <bottom style="dotted"/>
    </border>
    <border>
      <left>
        <color indexed="63"/>
      </left>
      <right>
        <color indexed="63"/>
      </right>
      <top style="dotted"/>
      <bottom style="dotted"/>
    </border>
    <border>
      <left style="medium"/>
      <right style="dotted"/>
      <top>
        <color indexed="63"/>
      </top>
      <bottom style="dotted"/>
    </border>
    <border>
      <left style="medium"/>
      <right>
        <color indexed="63"/>
      </right>
      <top style="dotted"/>
      <bottom style="dotted"/>
    </border>
    <border>
      <left style="thin"/>
      <right style="thin"/>
      <top style="dotted"/>
      <bottom style="medium"/>
    </border>
    <border>
      <left style="medium"/>
      <right style="thin"/>
      <top style="thin"/>
      <bottom style="thin"/>
    </border>
    <border diagonalUp="1">
      <left style="thin"/>
      <right>
        <color indexed="63"/>
      </right>
      <top style="thin"/>
      <bottom style="thin"/>
      <diagonal style="thin"/>
    </border>
    <border>
      <left style="medium"/>
      <right style="medium"/>
      <top style="thin"/>
      <bottom>
        <color indexed="63"/>
      </bottom>
    </border>
    <border>
      <left style="thin"/>
      <right style="thin"/>
      <top style="medium"/>
      <bottom>
        <color indexed="63"/>
      </bottom>
    </border>
    <border>
      <left style="medium"/>
      <right style="medium"/>
      <top>
        <color indexed="63"/>
      </top>
      <bottom style="dotted"/>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thin"/>
      <top>
        <color indexed="63"/>
      </top>
      <bottom style="medium"/>
    </border>
    <border>
      <left style="medium"/>
      <right style="thin"/>
      <top>
        <color indexed="63"/>
      </top>
      <bottom style="medium"/>
    </border>
    <border>
      <left style="medium"/>
      <right style="medium"/>
      <top>
        <color indexed="63"/>
      </top>
      <bottom style="medium"/>
    </border>
    <border>
      <left style="thin"/>
      <right style="thin"/>
      <top style="medium"/>
      <bottom style="medium"/>
    </border>
    <border>
      <left style="medium"/>
      <right style="medium"/>
      <top style="medium"/>
      <bottom style="medium"/>
    </border>
    <border>
      <left>
        <color indexed="63"/>
      </left>
      <right style="medium"/>
      <top style="medium"/>
      <bottom style="thin"/>
    </border>
    <border>
      <left style="thin"/>
      <right style="thin"/>
      <top style="dotted"/>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style="thin"/>
    </border>
  </borders>
  <cellStyleXfs count="63">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221">
    <xf numFmtId="0" fontId="0" fillId="0" borderId="0" xfId="0" applyAlignment="1">
      <alignment vertical="center"/>
    </xf>
    <xf numFmtId="0" fontId="3" fillId="0" borderId="0" xfId="0" applyFont="1" applyFill="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6" fillId="0" borderId="0" xfId="0"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Fill="1" applyBorder="1" applyAlignment="1">
      <alignment horizontal="centerContinuous" vertical="center"/>
    </xf>
    <xf numFmtId="0" fontId="3" fillId="0" borderId="0" xfId="0" applyFont="1" applyFill="1" applyAlignment="1">
      <alignment horizontal="left" vertical="center"/>
    </xf>
    <xf numFmtId="189" fontId="0" fillId="33" borderId="14" xfId="0" applyNumberFormat="1" applyFill="1" applyBorder="1" applyAlignment="1">
      <alignment horizontal="center" vertical="center"/>
    </xf>
    <xf numFmtId="0" fontId="0" fillId="0" borderId="0" xfId="0" applyFont="1" applyFill="1" applyBorder="1" applyAlignment="1">
      <alignment vertical="center"/>
    </xf>
    <xf numFmtId="189" fontId="0" fillId="6" borderId="10" xfId="0" applyNumberFormat="1" applyFill="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15" xfId="0" applyBorder="1" applyAlignment="1">
      <alignment vertical="center"/>
    </xf>
    <xf numFmtId="0" fontId="0" fillId="0" borderId="0" xfId="0" applyFont="1" applyBorder="1" applyAlignment="1">
      <alignment horizontal="left" vertical="center"/>
    </xf>
    <xf numFmtId="0" fontId="0" fillId="0" borderId="16" xfId="0" applyFont="1" applyFill="1" applyBorder="1" applyAlignment="1">
      <alignment vertical="center"/>
    </xf>
    <xf numFmtId="0" fontId="0" fillId="0" borderId="17" xfId="0" applyBorder="1" applyAlignment="1">
      <alignment vertical="center" wrapText="1"/>
    </xf>
    <xf numFmtId="0" fontId="0" fillId="0" borderId="16" xfId="0" applyFont="1" applyBorder="1" applyAlignment="1">
      <alignment vertical="center"/>
    </xf>
    <xf numFmtId="0" fontId="12" fillId="0" borderId="0" xfId="0" applyFont="1" applyFill="1" applyBorder="1" applyAlignment="1">
      <alignment vertical="center"/>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0" fontId="0" fillId="0" borderId="18" xfId="0" applyBorder="1" applyAlignment="1">
      <alignment horizont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0" xfId="0" applyAlignment="1">
      <alignment vertical="center" wrapText="1"/>
    </xf>
    <xf numFmtId="0" fontId="4"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top" wrapText="1"/>
    </xf>
    <xf numFmtId="0" fontId="0" fillId="0" borderId="17" xfId="0" applyBorder="1" applyAlignment="1">
      <alignment vertical="center"/>
    </xf>
    <xf numFmtId="0" fontId="0" fillId="0" borderId="0" xfId="0" applyFill="1" applyBorder="1" applyAlignment="1">
      <alignment vertical="center"/>
    </xf>
    <xf numFmtId="0" fontId="8" fillId="0" borderId="0" xfId="0" applyFont="1" applyBorder="1" applyAlignment="1">
      <alignment horizontal="center" vertical="center" shrinkToFit="1"/>
    </xf>
    <xf numFmtId="0" fontId="0" fillId="34" borderId="0" xfId="0" applyFill="1" applyBorder="1" applyAlignment="1">
      <alignment horizontal="distributed" vertical="center"/>
    </xf>
    <xf numFmtId="0" fontId="0" fillId="34" borderId="0" xfId="0" applyNumberFormat="1" applyFill="1" applyBorder="1" applyAlignment="1" applyProtection="1">
      <alignment horizontal="center" vertical="center"/>
      <protection locked="0"/>
    </xf>
    <xf numFmtId="0" fontId="0" fillId="34" borderId="0" xfId="0" applyFill="1" applyBorder="1" applyAlignment="1">
      <alignment vertical="center"/>
    </xf>
    <xf numFmtId="0" fontId="0" fillId="34" borderId="0" xfId="0" applyFill="1" applyAlignment="1">
      <alignment vertical="center"/>
    </xf>
    <xf numFmtId="0" fontId="10" fillId="35" borderId="21" xfId="0" applyFont="1" applyFill="1" applyBorder="1" applyAlignment="1">
      <alignment vertical="center"/>
    </xf>
    <xf numFmtId="0" fontId="9" fillId="0" borderId="0" xfId="0" applyFont="1" applyBorder="1" applyAlignment="1">
      <alignment horizontal="center" vertical="center" wrapText="1"/>
    </xf>
    <xf numFmtId="0" fontId="0" fillId="35" borderId="22" xfId="0" applyFill="1" applyBorder="1" applyAlignment="1">
      <alignment vertical="center"/>
    </xf>
    <xf numFmtId="0" fontId="0" fillId="35" borderId="23" xfId="0" applyFont="1" applyFill="1" applyBorder="1" applyAlignment="1">
      <alignment vertical="center"/>
    </xf>
    <xf numFmtId="0" fontId="0" fillId="35" borderId="23" xfId="0" applyFill="1" applyBorder="1" applyAlignment="1">
      <alignment vertical="center"/>
    </xf>
    <xf numFmtId="0" fontId="0" fillId="35" borderId="24" xfId="0" applyFill="1" applyBorder="1" applyAlignment="1">
      <alignment vertical="center"/>
    </xf>
    <xf numFmtId="0" fontId="0" fillId="6" borderId="25" xfId="0" applyFont="1" applyFill="1" applyBorder="1" applyAlignment="1">
      <alignment vertical="center"/>
    </xf>
    <xf numFmtId="0" fontId="13" fillId="6" borderId="21" xfId="0" applyFont="1" applyFill="1" applyBorder="1" applyAlignment="1">
      <alignment horizontal="left" vertical="center"/>
    </xf>
    <xf numFmtId="0" fontId="5" fillId="0" borderId="10" xfId="0" applyFont="1" applyBorder="1" applyAlignment="1">
      <alignment vertical="center"/>
    </xf>
    <xf numFmtId="0" fontId="66" fillId="0" borderId="26" xfId="0" applyFont="1" applyFill="1" applyBorder="1" applyAlignment="1">
      <alignment horizontal="center" vertical="center" wrapText="1" shrinkToFit="1"/>
    </xf>
    <xf numFmtId="0" fontId="67" fillId="0" borderId="0" xfId="0" applyFont="1" applyFill="1" applyAlignment="1">
      <alignment vertical="center"/>
    </xf>
    <xf numFmtId="0" fontId="68" fillId="0" borderId="0" xfId="0" applyFont="1" applyFill="1" applyAlignment="1">
      <alignment horizontal="center" vertical="center"/>
    </xf>
    <xf numFmtId="0" fontId="69" fillId="0" borderId="0" xfId="0" applyFont="1" applyFill="1" applyAlignment="1">
      <alignment horizontal="left" vertical="center"/>
    </xf>
    <xf numFmtId="0" fontId="70" fillId="0" borderId="0" xfId="0" applyFont="1" applyFill="1" applyBorder="1" applyAlignment="1">
      <alignment horizontal="center" vertical="center"/>
    </xf>
    <xf numFmtId="0" fontId="69" fillId="0" borderId="0" xfId="0" applyFont="1" applyFill="1" applyBorder="1" applyAlignment="1">
      <alignment horizontal="left" vertical="center"/>
    </xf>
    <xf numFmtId="0" fontId="69" fillId="0" borderId="0" xfId="0" applyFont="1" applyFill="1" applyAlignment="1">
      <alignment horizontal="center" vertical="center"/>
    </xf>
    <xf numFmtId="0" fontId="69" fillId="0" borderId="0" xfId="0" applyFont="1" applyFill="1" applyAlignment="1">
      <alignment vertical="center"/>
    </xf>
    <xf numFmtId="4" fontId="69" fillId="0" borderId="0" xfId="0" applyNumberFormat="1" applyFont="1" applyFill="1" applyAlignment="1">
      <alignment vertical="center"/>
    </xf>
    <xf numFmtId="0" fontId="67" fillId="0" borderId="0" xfId="0" applyFont="1" applyFill="1" applyAlignment="1">
      <alignment horizontal="center" vertical="center"/>
    </xf>
    <xf numFmtId="0" fontId="71" fillId="0" borderId="27" xfId="0" applyFont="1" applyFill="1" applyBorder="1" applyAlignment="1">
      <alignment horizontal="center" vertical="center" wrapText="1"/>
    </xf>
    <xf numFmtId="0" fontId="72" fillId="0" borderId="28" xfId="0" applyFont="1" applyFill="1" applyBorder="1" applyAlignment="1">
      <alignment horizontal="center" vertical="center"/>
    </xf>
    <xf numFmtId="0" fontId="73" fillId="0" borderId="29" xfId="0" applyFont="1" applyFill="1" applyBorder="1" applyAlignment="1">
      <alignment horizontal="center" vertical="center" wrapText="1" shrinkToFit="1"/>
    </xf>
    <xf numFmtId="0" fontId="66" fillId="0" borderId="30" xfId="0" applyFont="1" applyFill="1" applyBorder="1" applyAlignment="1">
      <alignment horizontal="center" vertical="center" wrapText="1" shrinkToFit="1"/>
    </xf>
    <xf numFmtId="0" fontId="66" fillId="0" borderId="31" xfId="0" applyFont="1" applyFill="1" applyBorder="1" applyAlignment="1">
      <alignment horizontal="center" vertical="center" wrapText="1" shrinkToFit="1"/>
    </xf>
    <xf numFmtId="0" fontId="66" fillId="0" borderId="32" xfId="0" applyFont="1" applyFill="1" applyBorder="1" applyAlignment="1">
      <alignment horizontal="center" vertical="center" wrapText="1" shrinkToFit="1"/>
    </xf>
    <xf numFmtId="0" fontId="66" fillId="0" borderId="33" xfId="0" applyFont="1" applyFill="1" applyBorder="1" applyAlignment="1">
      <alignment horizontal="center" vertical="center" wrapText="1" shrinkToFit="1"/>
    </xf>
    <xf numFmtId="179" fontId="69" fillId="0" borderId="34" xfId="0" applyNumberFormat="1" applyFont="1" applyFill="1" applyBorder="1" applyAlignment="1">
      <alignment horizontal="right" vertical="center" shrinkToFit="1"/>
    </xf>
    <xf numFmtId="180" fontId="69" fillId="35" borderId="35" xfId="0" applyNumberFormat="1" applyFont="1" applyFill="1" applyBorder="1" applyAlignment="1" applyProtection="1">
      <alignment horizontal="center" vertical="center" shrinkToFit="1"/>
      <protection locked="0"/>
    </xf>
    <xf numFmtId="187" fontId="69" fillId="35" borderId="36" xfId="0" applyNumberFormat="1" applyFont="1" applyFill="1" applyBorder="1" applyAlignment="1" applyProtection="1">
      <alignment vertical="center" shrinkToFit="1"/>
      <protection locked="0"/>
    </xf>
    <xf numFmtId="187" fontId="69" fillId="35" borderId="37" xfId="0" applyNumberFormat="1" applyFont="1" applyFill="1" applyBorder="1" applyAlignment="1" applyProtection="1">
      <alignment vertical="center" shrinkToFit="1"/>
      <protection locked="0"/>
    </xf>
    <xf numFmtId="187" fontId="69" fillId="35" borderId="38" xfId="0" applyNumberFormat="1" applyFont="1" applyFill="1" applyBorder="1" applyAlignment="1">
      <alignment vertical="center" shrinkToFit="1"/>
    </xf>
    <xf numFmtId="187" fontId="69" fillId="35" borderId="39" xfId="0" applyNumberFormat="1" applyFont="1" applyFill="1" applyBorder="1" applyAlignment="1" applyProtection="1">
      <alignment vertical="center" shrinkToFit="1"/>
      <protection locked="0"/>
    </xf>
    <xf numFmtId="179" fontId="69" fillId="0" borderId="40" xfId="0" applyNumberFormat="1" applyFont="1" applyFill="1" applyBorder="1" applyAlignment="1">
      <alignment horizontal="right" vertical="center" shrinkToFit="1"/>
    </xf>
    <xf numFmtId="180" fontId="69" fillId="35" borderId="41" xfId="0" applyNumberFormat="1" applyFont="1" applyFill="1" applyBorder="1" applyAlignment="1" applyProtection="1">
      <alignment horizontal="center" vertical="center" shrinkToFit="1"/>
      <protection locked="0"/>
    </xf>
    <xf numFmtId="187" fontId="69" fillId="35" borderId="42" xfId="0" applyNumberFormat="1" applyFont="1" applyFill="1" applyBorder="1" applyAlignment="1" applyProtection="1">
      <alignment vertical="center" shrinkToFit="1"/>
      <protection locked="0"/>
    </xf>
    <xf numFmtId="187" fontId="69" fillId="35" borderId="43" xfId="0" applyNumberFormat="1" applyFont="1" applyFill="1" applyBorder="1" applyAlignment="1" applyProtection="1">
      <alignment vertical="center" shrinkToFit="1"/>
      <protection locked="0"/>
    </xf>
    <xf numFmtId="187" fontId="69" fillId="34" borderId="43" xfId="0" applyNumberFormat="1" applyFont="1" applyFill="1" applyBorder="1" applyAlignment="1" applyProtection="1">
      <alignment vertical="center" shrinkToFit="1"/>
      <protection locked="0"/>
    </xf>
    <xf numFmtId="187" fontId="69" fillId="35" borderId="44" xfId="0" applyNumberFormat="1" applyFont="1" applyFill="1" applyBorder="1" applyAlignment="1">
      <alignment vertical="center" shrinkToFit="1"/>
    </xf>
    <xf numFmtId="187" fontId="69" fillId="35" borderId="45" xfId="0" applyNumberFormat="1" applyFont="1" applyFill="1" applyBorder="1" applyAlignment="1" applyProtection="1">
      <alignment vertical="center" shrinkToFit="1"/>
      <protection locked="0"/>
    </xf>
    <xf numFmtId="187" fontId="69" fillId="35" borderId="45" xfId="0" applyNumberFormat="1" applyFont="1" applyFill="1" applyBorder="1" applyAlignment="1" applyProtection="1">
      <alignment vertical="center" shrinkToFit="1"/>
      <protection locked="0"/>
    </xf>
    <xf numFmtId="187" fontId="69" fillId="0" borderId="42" xfId="0" applyNumberFormat="1" applyFont="1" applyFill="1" applyBorder="1" applyAlignment="1">
      <alignment vertical="center" shrinkToFit="1"/>
    </xf>
    <xf numFmtId="179" fontId="69" fillId="0" borderId="46" xfId="0" applyNumberFormat="1" applyFont="1" applyFill="1" applyBorder="1" applyAlignment="1">
      <alignment horizontal="right" vertical="center" shrinkToFit="1"/>
    </xf>
    <xf numFmtId="187" fontId="69" fillId="35" borderId="47" xfId="0" applyNumberFormat="1" applyFont="1" applyFill="1" applyBorder="1" applyAlignment="1" applyProtection="1">
      <alignment vertical="center" shrinkToFit="1"/>
      <protection locked="0"/>
    </xf>
    <xf numFmtId="187" fontId="69" fillId="35" borderId="48" xfId="0" applyNumberFormat="1" applyFont="1" applyFill="1" applyBorder="1" applyAlignment="1" applyProtection="1">
      <alignment vertical="center" shrinkToFit="1"/>
      <protection locked="0"/>
    </xf>
    <xf numFmtId="187" fontId="69" fillId="35" borderId="17" xfId="0" applyNumberFormat="1" applyFont="1" applyFill="1" applyBorder="1" applyAlignment="1" applyProtection="1">
      <alignment vertical="center" shrinkToFit="1"/>
      <protection locked="0"/>
    </xf>
    <xf numFmtId="0" fontId="74" fillId="0" borderId="0" xfId="0" applyFont="1" applyFill="1" applyAlignment="1">
      <alignment vertical="center" shrinkToFit="1"/>
    </xf>
    <xf numFmtId="0" fontId="69" fillId="0" borderId="49" xfId="0" applyNumberFormat="1" applyFont="1" applyFill="1" applyBorder="1" applyAlignment="1">
      <alignment vertical="center" shrinkToFit="1"/>
    </xf>
    <xf numFmtId="0" fontId="69" fillId="0" borderId="10" xfId="0" applyNumberFormat="1" applyFont="1" applyFill="1" applyBorder="1" applyAlignment="1">
      <alignment vertical="center" shrinkToFit="1"/>
    </xf>
    <xf numFmtId="0" fontId="69" fillId="0" borderId="12" xfId="0" applyNumberFormat="1" applyFont="1" applyFill="1" applyBorder="1" applyAlignment="1">
      <alignment vertical="center" shrinkToFit="1"/>
    </xf>
    <xf numFmtId="0" fontId="69" fillId="0" borderId="50" xfId="0" applyNumberFormat="1" applyFont="1" applyFill="1" applyBorder="1" applyAlignment="1">
      <alignment vertical="center" shrinkToFit="1"/>
    </xf>
    <xf numFmtId="0" fontId="69" fillId="0" borderId="49" xfId="0" applyFont="1" applyFill="1" applyBorder="1" applyAlignment="1">
      <alignment vertical="center" shrinkToFit="1"/>
    </xf>
    <xf numFmtId="0" fontId="69" fillId="0" borderId="11" xfId="0" applyNumberFormat="1" applyFont="1" applyFill="1" applyBorder="1" applyAlignment="1">
      <alignment vertical="center" shrinkToFit="1"/>
    </xf>
    <xf numFmtId="0" fontId="69" fillId="0" borderId="50" xfId="0" applyFont="1" applyFill="1" applyBorder="1" applyAlignment="1">
      <alignment vertical="center" shrinkToFit="1"/>
    </xf>
    <xf numFmtId="189" fontId="69" fillId="0" borderId="51" xfId="49" applyNumberFormat="1" applyFont="1" applyFill="1" applyBorder="1" applyAlignment="1">
      <alignment vertical="center" shrinkToFit="1"/>
    </xf>
    <xf numFmtId="189" fontId="75" fillId="0" borderId="0" xfId="49" applyNumberFormat="1" applyFont="1" applyFill="1" applyBorder="1" applyAlignment="1">
      <alignment horizontal="center" vertical="center" shrinkToFit="1"/>
    </xf>
    <xf numFmtId="189" fontId="75" fillId="0" borderId="0" xfId="0" applyNumberFormat="1" applyFont="1" applyFill="1" applyBorder="1" applyAlignment="1">
      <alignment vertical="center" shrinkToFit="1"/>
    </xf>
    <xf numFmtId="189" fontId="75" fillId="0" borderId="0" xfId="49" applyNumberFormat="1" applyFont="1" applyFill="1" applyBorder="1" applyAlignment="1">
      <alignment horizontal="right" vertical="center" shrinkToFit="1"/>
    </xf>
    <xf numFmtId="189" fontId="75" fillId="0" borderId="0" xfId="49" applyNumberFormat="1" applyFont="1" applyFill="1" applyBorder="1" applyAlignment="1">
      <alignment vertical="center" shrinkToFit="1"/>
    </xf>
    <xf numFmtId="189" fontId="69" fillId="0" borderId="0" xfId="49" applyNumberFormat="1" applyFont="1" applyFill="1" applyBorder="1" applyAlignment="1">
      <alignment horizontal="center" vertical="center"/>
    </xf>
    <xf numFmtId="189" fontId="76" fillId="0" borderId="0" xfId="49" applyNumberFormat="1" applyFont="1" applyFill="1" applyBorder="1" applyAlignment="1">
      <alignment vertical="top"/>
    </xf>
    <xf numFmtId="189" fontId="69" fillId="0" borderId="0" xfId="49" applyNumberFormat="1" applyFont="1" applyFill="1" applyBorder="1" applyAlignment="1">
      <alignment horizontal="center" vertical="center" shrinkToFit="1"/>
    </xf>
    <xf numFmtId="187" fontId="75" fillId="0" borderId="0" xfId="0" applyNumberFormat="1" applyFont="1" applyFill="1" applyBorder="1" applyAlignment="1">
      <alignment vertical="center"/>
    </xf>
    <xf numFmtId="0" fontId="75" fillId="0" borderId="0" xfId="0" applyFont="1" applyFill="1" applyBorder="1" applyAlignment="1">
      <alignment vertical="center"/>
    </xf>
    <xf numFmtId="189" fontId="75" fillId="0" borderId="0" xfId="49" applyNumberFormat="1" applyFont="1" applyFill="1" applyBorder="1" applyAlignment="1">
      <alignment horizontal="center" vertical="center"/>
    </xf>
    <xf numFmtId="189" fontId="69" fillId="0" borderId="0" xfId="49" applyNumberFormat="1" applyFont="1" applyFill="1" applyBorder="1" applyAlignment="1">
      <alignment vertical="center" shrinkToFit="1"/>
    </xf>
    <xf numFmtId="0" fontId="74" fillId="0" borderId="0" xfId="0" applyFont="1" applyFill="1" applyAlignment="1">
      <alignment vertical="center"/>
    </xf>
    <xf numFmtId="187" fontId="69" fillId="6" borderId="37" xfId="0" applyNumberFormat="1" applyFont="1" applyFill="1" applyBorder="1" applyAlignment="1" applyProtection="1">
      <alignment vertical="center" shrinkToFit="1"/>
      <protection locked="0"/>
    </xf>
    <xf numFmtId="187" fontId="69" fillId="6" borderId="43" xfId="0" applyNumberFormat="1" applyFont="1" applyFill="1" applyBorder="1" applyAlignment="1" applyProtection="1">
      <alignment vertical="center" shrinkToFit="1"/>
      <protection locked="0"/>
    </xf>
    <xf numFmtId="187" fontId="69" fillId="6" borderId="52" xfId="0" applyNumberFormat="1" applyFont="1" applyFill="1" applyBorder="1" applyAlignment="1">
      <alignment vertical="center" shrinkToFit="1"/>
    </xf>
    <xf numFmtId="187" fontId="69" fillId="6" borderId="42" xfId="0" applyNumberFormat="1" applyFont="1" applyFill="1" applyBorder="1" applyAlignment="1">
      <alignment vertical="center" shrinkToFit="1"/>
    </xf>
    <xf numFmtId="187" fontId="69" fillId="6" borderId="53" xfId="0" applyNumberFormat="1" applyFont="1" applyFill="1" applyBorder="1" applyAlignment="1">
      <alignment vertical="center" shrinkToFit="1"/>
    </xf>
    <xf numFmtId="187" fontId="69" fillId="6" borderId="38" xfId="0" applyNumberFormat="1" applyFont="1" applyFill="1" applyBorder="1" applyAlignment="1">
      <alignment vertical="center" shrinkToFit="1"/>
    </xf>
    <xf numFmtId="187" fontId="69" fillId="6" borderId="54" xfId="0" applyNumberFormat="1" applyFont="1" applyFill="1" applyBorder="1" applyAlignment="1">
      <alignment vertical="center" shrinkToFit="1"/>
    </xf>
    <xf numFmtId="187" fontId="69" fillId="6" borderId="55" xfId="0" applyNumberFormat="1" applyFont="1" applyFill="1" applyBorder="1" applyAlignment="1">
      <alignment vertical="center" shrinkToFit="1"/>
    </xf>
    <xf numFmtId="187" fontId="69" fillId="6" borderId="10" xfId="0" applyNumberFormat="1" applyFont="1" applyFill="1" applyBorder="1" applyAlignment="1">
      <alignment vertical="center" shrinkToFit="1"/>
    </xf>
    <xf numFmtId="187" fontId="69" fillId="6" borderId="56" xfId="0" applyNumberFormat="1" applyFont="1" applyFill="1" applyBorder="1" applyAlignment="1">
      <alignment vertical="center" shrinkToFit="1"/>
    </xf>
    <xf numFmtId="189" fontId="69" fillId="6" borderId="27" xfId="49" applyNumberFormat="1" applyFont="1" applyFill="1" applyBorder="1" applyAlignment="1">
      <alignment horizontal="right" vertical="center" shrinkToFit="1"/>
    </xf>
    <xf numFmtId="189" fontId="69" fillId="6" borderId="33" xfId="49" applyNumberFormat="1" applyFont="1" applyFill="1" applyBorder="1" applyAlignment="1">
      <alignment horizontal="right" vertical="center" shrinkToFit="1"/>
    </xf>
    <xf numFmtId="189" fontId="69" fillId="6" borderId="57" xfId="49" applyNumberFormat="1" applyFont="1" applyFill="1" applyBorder="1" applyAlignment="1">
      <alignment horizontal="right" vertical="center" shrinkToFit="1"/>
    </xf>
    <xf numFmtId="189" fontId="69" fillId="6" borderId="58" xfId="49" applyNumberFormat="1" applyFont="1" applyFill="1" applyBorder="1" applyAlignment="1">
      <alignment horizontal="right" vertical="center" shrinkToFit="1"/>
    </xf>
    <xf numFmtId="189" fontId="69" fillId="6" borderId="0" xfId="49" applyNumberFormat="1" applyFont="1" applyFill="1" applyBorder="1" applyAlignment="1">
      <alignment horizontal="right" vertical="center" shrinkToFit="1"/>
    </xf>
    <xf numFmtId="189" fontId="69" fillId="6" borderId="17" xfId="49" applyNumberFormat="1" applyFont="1" applyFill="1" applyBorder="1" applyAlignment="1">
      <alignment horizontal="right" vertical="center" shrinkToFit="1"/>
    </xf>
    <xf numFmtId="189" fontId="69" fillId="6" borderId="59" xfId="49" applyNumberFormat="1" applyFont="1" applyFill="1" applyBorder="1" applyAlignment="1">
      <alignment horizontal="right" vertical="center" shrinkToFit="1"/>
    </xf>
    <xf numFmtId="189" fontId="69" fillId="6" borderId="21" xfId="0" applyNumberFormat="1" applyFont="1" applyFill="1" applyBorder="1" applyAlignment="1">
      <alignment vertical="center" shrinkToFit="1"/>
    </xf>
    <xf numFmtId="189" fontId="69" fillId="6" borderId="60" xfId="0" applyNumberFormat="1" applyFont="1" applyFill="1" applyBorder="1" applyAlignment="1">
      <alignment vertical="center" shrinkToFit="1"/>
    </xf>
    <xf numFmtId="189" fontId="69" fillId="6" borderId="18" xfId="49" applyNumberFormat="1" applyFont="1" applyFill="1" applyBorder="1" applyAlignment="1">
      <alignment horizontal="right" vertical="center" shrinkToFit="1"/>
    </xf>
    <xf numFmtId="189" fontId="69" fillId="6" borderId="61" xfId="49" applyNumberFormat="1" applyFont="1" applyFill="1" applyBorder="1" applyAlignment="1">
      <alignment vertical="center" shrinkToFit="1"/>
    </xf>
    <xf numFmtId="194" fontId="0" fillId="6" borderId="62" xfId="0" applyNumberFormat="1" applyFont="1" applyFill="1" applyBorder="1" applyAlignment="1">
      <alignment vertical="center"/>
    </xf>
    <xf numFmtId="194" fontId="4" fillId="6" borderId="21" xfId="0" applyNumberFormat="1" applyFont="1" applyFill="1" applyBorder="1" applyAlignment="1">
      <alignment horizontal="left" vertical="center" wrapText="1"/>
    </xf>
    <xf numFmtId="187" fontId="69" fillId="35" borderId="63" xfId="0" applyNumberFormat="1" applyFont="1" applyFill="1" applyBorder="1" applyAlignment="1" applyProtection="1">
      <alignment vertical="center" shrinkToFit="1"/>
      <protection locked="0"/>
    </xf>
    <xf numFmtId="187" fontId="69" fillId="6" borderId="64" xfId="0" applyNumberFormat="1" applyFont="1" applyFill="1" applyBorder="1" applyAlignment="1">
      <alignment vertical="center" shrinkToFit="1"/>
    </xf>
    <xf numFmtId="187" fontId="69" fillId="35" borderId="65" xfId="0" applyNumberFormat="1" applyFont="1" applyFill="1" applyBorder="1" applyAlignment="1" applyProtection="1">
      <alignment vertical="center" shrinkToFit="1"/>
      <protection locked="0"/>
    </xf>
    <xf numFmtId="187" fontId="69" fillId="6" borderId="23" xfId="0" applyNumberFormat="1" applyFont="1" applyFill="1" applyBorder="1" applyAlignment="1">
      <alignment vertical="center" shrinkToFit="1"/>
    </xf>
    <xf numFmtId="0" fontId="4" fillId="0" borderId="13" xfId="0" applyFont="1" applyBorder="1" applyAlignment="1">
      <alignment horizontal="lef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0" fillId="0" borderId="18" xfId="0" applyFont="1" applyBorder="1" applyAlignment="1">
      <alignment vertical="center" wrapText="1"/>
    </xf>
    <xf numFmtId="0" fontId="4" fillId="0" borderId="10" xfId="0" applyFont="1" applyBorder="1" applyAlignment="1">
      <alignment horizontal="lef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36" borderId="10" xfId="0" applyFill="1" applyBorder="1" applyAlignment="1">
      <alignment horizontal="center" vertical="center"/>
    </xf>
    <xf numFmtId="0" fontId="0" fillId="35" borderId="12" xfId="0" applyNumberFormat="1" applyFill="1" applyBorder="1" applyAlignment="1" applyProtection="1">
      <alignment horizontal="left" vertical="center"/>
      <protection locked="0"/>
    </xf>
    <xf numFmtId="0" fontId="0" fillId="35" borderId="11" xfId="0" applyNumberFormat="1" applyFill="1" applyBorder="1" applyAlignment="1" applyProtection="1">
      <alignment horizontal="left" vertical="center"/>
      <protection locked="0"/>
    </xf>
    <xf numFmtId="0" fontId="0" fillId="0" borderId="0" xfId="0" applyAlignment="1">
      <alignment horizontal="center" vertical="center" shrinkToFit="1"/>
    </xf>
    <xf numFmtId="0" fontId="0" fillId="0" borderId="0" xfId="0"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0" fillId="0" borderId="10" xfId="0" applyFont="1" applyBorder="1" applyAlignment="1">
      <alignment horizontal="center"/>
    </xf>
    <xf numFmtId="0" fontId="0" fillId="0" borderId="15" xfId="0" applyFont="1" applyBorder="1" applyAlignment="1">
      <alignment horizontal="center"/>
    </xf>
    <xf numFmtId="0" fontId="4" fillId="0" borderId="10" xfId="0" applyFont="1" applyBorder="1" applyAlignment="1">
      <alignment horizontal="left" vertical="center" shrinkToFit="1"/>
    </xf>
    <xf numFmtId="0" fontId="4" fillId="0" borderId="12" xfId="0" applyFont="1" applyBorder="1" applyAlignment="1">
      <alignment vertical="center" shrinkToFit="1"/>
    </xf>
    <xf numFmtId="0" fontId="4" fillId="0" borderId="11" xfId="0" applyFont="1" applyBorder="1" applyAlignment="1">
      <alignment vertical="center" shrinkToFit="1"/>
    </xf>
    <xf numFmtId="0" fontId="4" fillId="0" borderId="13" xfId="0" applyFont="1" applyBorder="1" applyAlignment="1">
      <alignment vertical="center" shrinkToFit="1"/>
    </xf>
    <xf numFmtId="0" fontId="0" fillId="0" borderId="0" xfId="0" applyAlignment="1">
      <alignment vertical="center" wrapText="1"/>
    </xf>
    <xf numFmtId="0" fontId="11" fillId="37" borderId="0" xfId="0" applyFont="1" applyFill="1" applyAlignment="1">
      <alignment horizontal="left" vertical="center"/>
    </xf>
    <xf numFmtId="0" fontId="0" fillId="0" borderId="12" xfId="0" applyBorder="1" applyAlignment="1">
      <alignment horizontal="right" vertical="center"/>
    </xf>
    <xf numFmtId="0" fontId="0" fillId="0" borderId="11" xfId="0" applyBorder="1" applyAlignment="1">
      <alignment horizontal="right" vertical="center"/>
    </xf>
    <xf numFmtId="0" fontId="11" fillId="37" borderId="0" xfId="0" applyFont="1" applyFill="1" applyAlignment="1">
      <alignment horizontal="left" vertical="center" shrinkToFit="1"/>
    </xf>
    <xf numFmtId="0" fontId="8" fillId="0" borderId="55" xfId="0" applyFont="1" applyBorder="1" applyAlignment="1">
      <alignment horizontal="center" vertical="center" shrinkToFit="1"/>
    </xf>
    <xf numFmtId="0" fontId="11" fillId="0" borderId="0" xfId="0" applyFont="1" applyAlignment="1">
      <alignment horizontal="center" vertical="center" wrapText="1"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left" wrapText="1"/>
    </xf>
    <xf numFmtId="0" fontId="0" fillId="35" borderId="13" xfId="0" applyNumberForma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11"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protection locked="0"/>
    </xf>
    <xf numFmtId="0" fontId="0" fillId="0" borderId="0" xfId="0" applyBorder="1" applyAlignment="1">
      <alignment horizontal="distributed"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left" vertical="center" shrinkToFit="1"/>
    </xf>
    <xf numFmtId="0" fontId="4" fillId="0" borderId="0" xfId="0" applyFont="1" applyBorder="1" applyAlignment="1">
      <alignment horizontal="left" vertical="center" shrinkToFit="1"/>
    </xf>
    <xf numFmtId="0" fontId="77" fillId="0" borderId="0" xfId="0" applyFont="1" applyFill="1" applyAlignment="1">
      <alignment horizontal="center" vertical="center"/>
    </xf>
    <xf numFmtId="0" fontId="70" fillId="0" borderId="0" xfId="0" applyFont="1" applyFill="1" applyAlignment="1">
      <alignment horizontal="center" vertical="center"/>
    </xf>
    <xf numFmtId="0" fontId="69" fillId="0" borderId="0" xfId="0" applyFont="1" applyFill="1" applyAlignment="1">
      <alignment horizontal="left" vertical="center"/>
    </xf>
    <xf numFmtId="0" fontId="3" fillId="6" borderId="10" xfId="0" applyFont="1" applyFill="1" applyBorder="1" applyAlignment="1">
      <alignment horizontal="center" vertical="center"/>
    </xf>
    <xf numFmtId="0" fontId="70" fillId="0" borderId="67" xfId="0" applyFont="1" applyFill="1" applyBorder="1" applyAlignment="1" applyProtection="1">
      <alignment horizontal="center" vertical="center"/>
      <protection/>
    </xf>
    <xf numFmtId="0" fontId="70" fillId="0" borderId="60" xfId="0" applyFont="1" applyFill="1" applyBorder="1" applyAlignment="1" applyProtection="1">
      <alignment horizontal="center" vertical="center"/>
      <protection/>
    </xf>
    <xf numFmtId="0" fontId="70" fillId="0" borderId="68" xfId="0" applyFont="1" applyFill="1" applyBorder="1" applyAlignment="1" applyProtection="1">
      <alignment horizontal="center" vertical="center"/>
      <protection/>
    </xf>
    <xf numFmtId="0" fontId="69" fillId="0" borderId="69" xfId="0" applyFont="1" applyFill="1" applyBorder="1" applyAlignment="1">
      <alignment horizontal="center" vertical="center" shrinkToFit="1"/>
    </xf>
    <xf numFmtId="0" fontId="69" fillId="0" borderId="62" xfId="0" applyFont="1" applyFill="1" applyBorder="1" applyAlignment="1">
      <alignment horizontal="center" vertical="center" shrinkToFit="1"/>
    </xf>
    <xf numFmtId="0" fontId="69" fillId="0" borderId="70" xfId="0" applyFont="1" applyFill="1" applyBorder="1" applyAlignment="1">
      <alignment horizontal="center" vertical="center" shrinkToFit="1"/>
    </xf>
    <xf numFmtId="0" fontId="69" fillId="0" borderId="71" xfId="0" applyFont="1" applyFill="1" applyBorder="1" applyAlignment="1">
      <alignment horizontal="center" vertical="center" shrinkToFit="1"/>
    </xf>
    <xf numFmtId="0" fontId="69" fillId="0" borderId="29" xfId="0" applyFont="1" applyFill="1" applyBorder="1" applyAlignment="1">
      <alignment horizontal="center" vertical="center" shrinkToFit="1"/>
    </xf>
    <xf numFmtId="0" fontId="69" fillId="0" borderId="72" xfId="0" applyFont="1" applyFill="1" applyBorder="1" applyAlignment="1">
      <alignment horizontal="center" vertical="center" shrinkToFit="1"/>
    </xf>
    <xf numFmtId="0" fontId="69" fillId="0" borderId="73" xfId="0" applyFont="1" applyFill="1" applyBorder="1" applyAlignment="1">
      <alignment horizontal="center" vertical="center" wrapText="1"/>
    </xf>
    <xf numFmtId="0" fontId="69" fillId="0" borderId="74" xfId="0" applyFont="1" applyFill="1" applyBorder="1" applyAlignment="1">
      <alignment horizontal="center" vertical="center" wrapText="1"/>
    </xf>
    <xf numFmtId="189" fontId="69" fillId="0" borderId="21" xfId="49" applyNumberFormat="1" applyFont="1" applyFill="1" applyBorder="1" applyAlignment="1">
      <alignment horizontal="center" vertical="center" shrinkToFit="1"/>
    </xf>
    <xf numFmtId="189" fontId="69" fillId="0" borderId="75" xfId="49" applyNumberFormat="1" applyFont="1" applyFill="1" applyBorder="1" applyAlignment="1">
      <alignment horizontal="center" vertical="center" shrinkToFit="1"/>
    </xf>
    <xf numFmtId="189" fontId="69" fillId="0" borderId="18" xfId="49" applyNumberFormat="1" applyFont="1" applyFill="1" applyBorder="1" applyAlignment="1">
      <alignment horizontal="center" vertical="center" shrinkToFit="1"/>
    </xf>
    <xf numFmtId="189" fontId="69" fillId="35" borderId="21" xfId="49" applyNumberFormat="1" applyFont="1" applyFill="1" applyBorder="1" applyAlignment="1" applyProtection="1">
      <alignment horizontal="center" vertical="center" shrinkToFit="1"/>
      <protection locked="0"/>
    </xf>
    <xf numFmtId="189" fontId="69" fillId="35" borderId="75" xfId="49" applyNumberFormat="1" applyFont="1" applyFill="1" applyBorder="1" applyAlignment="1" applyProtection="1">
      <alignment horizontal="center" vertical="center" shrinkToFit="1"/>
      <protection locked="0"/>
    </xf>
    <xf numFmtId="189" fontId="69" fillId="35" borderId="18" xfId="49" applyNumberFormat="1" applyFont="1" applyFill="1" applyBorder="1" applyAlignment="1" applyProtection="1">
      <alignment horizontal="center" vertical="center" shrinkToFit="1"/>
      <protection locked="0"/>
    </xf>
    <xf numFmtId="0" fontId="71" fillId="0" borderId="56" xfId="0" applyFont="1" applyFill="1" applyBorder="1" applyAlignment="1">
      <alignment horizontal="center" vertical="center" wrapText="1" shrinkToFit="1"/>
    </xf>
    <xf numFmtId="0" fontId="71" fillId="0" borderId="59"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6" fillId="0" borderId="69" xfId="0" applyNumberFormat="1" applyFont="1" applyFill="1" applyBorder="1" applyAlignment="1">
      <alignment horizontal="center" vertical="center"/>
    </xf>
    <xf numFmtId="0" fontId="67" fillId="0" borderId="76" xfId="0" applyFont="1" applyBorder="1" applyAlignment="1">
      <alignment horizontal="center" vertical="center"/>
    </xf>
    <xf numFmtId="0" fontId="67" fillId="0" borderId="62" xfId="0" applyFont="1" applyBorder="1" applyAlignment="1">
      <alignment horizontal="center" vertical="center"/>
    </xf>
    <xf numFmtId="0" fontId="78" fillId="0" borderId="69" xfId="0" applyFont="1" applyFill="1" applyBorder="1" applyAlignment="1">
      <alignment horizontal="center" vertical="center"/>
    </xf>
    <xf numFmtId="0" fontId="78" fillId="0" borderId="76" xfId="0" applyFont="1" applyFill="1" applyBorder="1" applyAlignment="1">
      <alignment horizontal="center" vertical="center"/>
    </xf>
    <xf numFmtId="0" fontId="78" fillId="0" borderId="62" xfId="0" applyFont="1" applyFill="1" applyBorder="1" applyAlignment="1">
      <alignment horizontal="center" vertical="center"/>
    </xf>
    <xf numFmtId="0" fontId="69" fillId="0" borderId="0" xfId="0" applyFont="1" applyFill="1" applyAlignment="1">
      <alignment horizontal="left" vertical="center" wrapText="1"/>
    </xf>
    <xf numFmtId="0" fontId="69" fillId="0" borderId="0" xfId="0" applyFont="1" applyFill="1" applyAlignment="1">
      <alignment vertical="center" wrapText="1"/>
    </xf>
    <xf numFmtId="0" fontId="69" fillId="0" borderId="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0">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114300</xdr:rowOff>
    </xdr:from>
    <xdr:ext cx="85725" cy="200025"/>
    <xdr:sp>
      <xdr:nvSpPr>
        <xdr:cNvPr id="1" name="Text Box 4"/>
        <xdr:cNvSpPr>
          <a:spLocks/>
        </xdr:cNvSpPr>
      </xdr:nvSpPr>
      <xdr:spPr>
        <a:xfrm>
          <a:off x="733425" y="33718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xdr:nvSpPr>
        <xdr:cNvPr id="2" name="Text Box 14"/>
        <xdr:cNvSpPr>
          <a:spLocks/>
        </xdr:cNvSpPr>
      </xdr:nvSpPr>
      <xdr:spPr>
        <a:xfrm>
          <a:off x="733425"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3"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4"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600075" cy="200025"/>
    <xdr:sp>
      <xdr:nvSpPr>
        <xdr:cNvPr id="5" name="Text Box 14"/>
        <xdr:cNvSpPr>
          <a:spLocks/>
        </xdr:cNvSpPr>
      </xdr:nvSpPr>
      <xdr:spPr>
        <a:xfrm>
          <a:off x="733425" y="717232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6"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600075" cy="200025"/>
    <xdr:sp>
      <xdr:nvSpPr>
        <xdr:cNvPr id="7" name="Text Box 4"/>
        <xdr:cNvSpPr>
          <a:spLocks/>
        </xdr:cNvSpPr>
      </xdr:nvSpPr>
      <xdr:spPr>
        <a:xfrm>
          <a:off x="733425" y="457200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600075" cy="200025"/>
    <xdr:sp>
      <xdr:nvSpPr>
        <xdr:cNvPr id="8" name="Text Box 4"/>
        <xdr:cNvSpPr>
          <a:spLocks/>
        </xdr:cNvSpPr>
      </xdr:nvSpPr>
      <xdr:spPr>
        <a:xfrm>
          <a:off x="733425" y="557212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600075" cy="200025"/>
    <xdr:sp>
      <xdr:nvSpPr>
        <xdr:cNvPr id="9" name="Text Box 4"/>
        <xdr:cNvSpPr>
          <a:spLocks/>
        </xdr:cNvSpPr>
      </xdr:nvSpPr>
      <xdr:spPr>
        <a:xfrm>
          <a:off x="733425" y="67722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7"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8"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10"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11"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12"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13"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14"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15"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xdr:nvSpPr>
        <xdr:cNvPr id="16"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17"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18"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19"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20"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21"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22"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23"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24"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25"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26"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27"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28"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29"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30"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xdr:nvSpPr>
        <xdr:cNvPr id="3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3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34"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35"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36"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37"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38"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3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40"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41"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42"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43"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44"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45"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xdr:nvSpPr>
        <xdr:cNvPr id="46"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47"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48"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9"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0"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51"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52"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53"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54"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55"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56"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57"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58"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59"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60"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7"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8"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10"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11"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12"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13"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14"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15"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7"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8"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10"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11"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12"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13"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14"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15"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114300" cy="200025"/>
    <xdr:sp>
      <xdr:nvSpPr>
        <xdr:cNvPr id="4" name="Text Box 4"/>
        <xdr:cNvSpPr>
          <a:spLocks/>
        </xdr:cNvSpPr>
      </xdr:nvSpPr>
      <xdr:spPr>
        <a:xfrm>
          <a:off x="733425" y="41719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114300" cy="200025"/>
    <xdr:sp>
      <xdr:nvSpPr>
        <xdr:cNvPr id="5" name="Text Box 14"/>
        <xdr:cNvSpPr>
          <a:spLocks/>
        </xdr:cNvSpPr>
      </xdr:nvSpPr>
      <xdr:spPr>
        <a:xfrm>
          <a:off x="733425" y="51720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6"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42875" cy="200025"/>
    <xdr:sp>
      <xdr:nvSpPr>
        <xdr:cNvPr id="7" name="Text Box 4"/>
        <xdr:cNvSpPr>
          <a:spLocks/>
        </xdr:cNvSpPr>
      </xdr:nvSpPr>
      <xdr:spPr>
        <a:xfrm>
          <a:off x="733425" y="3371850"/>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42875" cy="200025"/>
    <xdr:sp>
      <xdr:nvSpPr>
        <xdr:cNvPr id="8" name="Text Box 14"/>
        <xdr:cNvSpPr>
          <a:spLocks/>
        </xdr:cNvSpPr>
      </xdr:nvSpPr>
      <xdr:spPr>
        <a:xfrm>
          <a:off x="733425" y="4371975"/>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10"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11"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12"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13"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14"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15"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16"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17"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18"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7"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8"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10"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11"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12"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13"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14"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15"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7"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8"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10"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11"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12"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13"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14"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15"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7"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8"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10"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11"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12"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13"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14"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15"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7"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8"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10"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11"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12"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13"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14"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15"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xdr:nvSpPr>
        <xdr:cNvPr id="16"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17"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18"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19"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20"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21"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22"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23"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24"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25"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26"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27"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28"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29"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30"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7"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8"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10"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11"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12"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13"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14"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15"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7"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8"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10"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11"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12"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13"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14"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15"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xdr:nvSpPr>
        <xdr:cNvPr id="16"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17"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18"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19"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20"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21"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22"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23"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24"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25"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26"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27"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28"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29"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30"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xdr:nvSpPr>
        <xdr:cNvPr id="31" name="Text Box 4"/>
        <xdr:cNvSpPr>
          <a:spLocks/>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32" name="Text Box 14"/>
        <xdr:cNvSpPr>
          <a:spLocks/>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3" name="Text Box 15"/>
        <xdr:cNvSpPr>
          <a:spLocks/>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34" name="Text Box 4"/>
        <xdr:cNvSpPr>
          <a:spLocks/>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35" name="Text Box 14"/>
        <xdr:cNvSpPr>
          <a:spLocks/>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36"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xdr:nvSpPr>
        <xdr:cNvPr id="37" name="Text Box 4"/>
        <xdr:cNvSpPr>
          <a:spLocks/>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xdr:nvSpPr>
        <xdr:cNvPr id="38" name="Text Box 14"/>
        <xdr:cNvSpPr>
          <a:spLocks/>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39" name="Text Box 15"/>
        <xdr:cNvSpPr>
          <a:spLocks/>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xdr:nvSpPr>
        <xdr:cNvPr id="40" name="Text Box 4"/>
        <xdr:cNvSpPr>
          <a:spLocks/>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xdr:nvSpPr>
        <xdr:cNvPr id="41" name="Text Box 14"/>
        <xdr:cNvSpPr>
          <a:spLocks/>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xdr:nvSpPr>
        <xdr:cNvPr id="42" name="Text Box 15"/>
        <xdr:cNvSpPr>
          <a:spLocks/>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xdr:nvSpPr>
        <xdr:cNvPr id="43" name="Text Box 4"/>
        <xdr:cNvSpPr>
          <a:spLocks/>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xdr:nvSpPr>
        <xdr:cNvPr id="44" name="Text Box 4"/>
        <xdr:cNvSpPr>
          <a:spLocks/>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xdr:nvSpPr>
        <xdr:cNvPr id="45" name="Text Box 4"/>
        <xdr:cNvSpPr>
          <a:spLocks/>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U40"/>
  <sheetViews>
    <sheetView showGridLines="0" showZeros="0" tabSelected="1" view="pageBreakPreview" zoomScaleNormal="96" zoomScaleSheetLayoutView="100" zoomScalePageLayoutView="0" workbookViewId="0" topLeftCell="A1">
      <selection activeCell="A1" sqref="A1"/>
    </sheetView>
  </sheetViews>
  <sheetFormatPr defaultColWidth="9.00390625" defaultRowHeight="13.5"/>
  <cols>
    <col min="1" max="14" width="10.625" style="0" customWidth="1"/>
  </cols>
  <sheetData>
    <row r="1" s="15" customFormat="1" ht="13.5"/>
    <row r="2" spans="1:14" s="15" customFormat="1" ht="30" customHeight="1">
      <c r="A2" s="172" t="s">
        <v>65</v>
      </c>
      <c r="B2" s="173"/>
      <c r="C2" s="173"/>
      <c r="D2" s="173"/>
      <c r="E2" s="173"/>
      <c r="F2" s="173"/>
      <c r="G2" s="173"/>
      <c r="H2" s="173"/>
      <c r="I2" s="173"/>
      <c r="J2" s="173"/>
      <c r="K2" s="173"/>
      <c r="L2" s="174"/>
      <c r="M2" s="174"/>
      <c r="N2" s="174"/>
    </row>
    <row r="3" spans="1:24" s="15" customFormat="1" ht="24" customHeight="1">
      <c r="A3" s="175" t="s">
        <v>127</v>
      </c>
      <c r="B3" s="175"/>
      <c r="C3" s="175"/>
      <c r="D3" s="175"/>
      <c r="E3" s="175"/>
      <c r="F3" s="175"/>
      <c r="G3" s="175"/>
      <c r="H3" s="175"/>
      <c r="I3" s="175"/>
      <c r="J3" s="175"/>
      <c r="K3" s="175"/>
      <c r="L3" s="175"/>
      <c r="M3" s="175"/>
      <c r="N3" s="175"/>
      <c r="O3" s="34"/>
      <c r="P3" s="34"/>
      <c r="Q3" s="34"/>
      <c r="R3" s="34"/>
      <c r="S3" s="34"/>
      <c r="T3" s="34"/>
      <c r="U3" s="34"/>
      <c r="V3" s="34"/>
      <c r="W3" s="34"/>
      <c r="X3" s="34"/>
    </row>
    <row r="4" spans="4:14" ht="11.25" customHeight="1">
      <c r="D4" s="7"/>
      <c r="E4" s="7"/>
      <c r="F4" s="7"/>
      <c r="G4" s="7"/>
      <c r="H4" s="7"/>
      <c r="I4" s="7"/>
      <c r="J4" s="7"/>
      <c r="K4" s="7"/>
      <c r="L4" s="8"/>
      <c r="M4" s="10"/>
      <c r="N4" s="9"/>
    </row>
    <row r="5" spans="1:11" ht="18.75" customHeight="1">
      <c r="A5" s="151" t="s">
        <v>21</v>
      </c>
      <c r="B5" s="152"/>
      <c r="C5" s="177" t="s">
        <v>64</v>
      </c>
      <c r="D5" s="178"/>
      <c r="E5" s="178"/>
      <c r="F5" s="179"/>
      <c r="G5" s="36"/>
      <c r="H5" s="147" t="s">
        <v>63</v>
      </c>
      <c r="I5" s="145" t="s">
        <v>57</v>
      </c>
      <c r="J5" s="145"/>
      <c r="K5" s="50" t="s">
        <v>60</v>
      </c>
    </row>
    <row r="6" spans="1:11" ht="18.75" customHeight="1">
      <c r="A6" s="151" t="s">
        <v>17</v>
      </c>
      <c r="B6" s="152"/>
      <c r="C6" s="148"/>
      <c r="D6" s="149"/>
      <c r="E6" s="149"/>
      <c r="F6" s="149"/>
      <c r="G6" s="35"/>
      <c r="H6" s="147"/>
      <c r="I6" s="146" t="s">
        <v>58</v>
      </c>
      <c r="J6" s="146"/>
      <c r="K6" s="50" t="s">
        <v>61</v>
      </c>
    </row>
    <row r="7" spans="1:11" ht="18.75" customHeight="1">
      <c r="A7" s="180" t="s">
        <v>18</v>
      </c>
      <c r="B7" s="180"/>
      <c r="C7" s="148"/>
      <c r="D7" s="149"/>
      <c r="E7" s="149"/>
      <c r="F7" s="176"/>
      <c r="G7" s="18"/>
      <c r="H7" s="147"/>
      <c r="I7" s="146" t="s">
        <v>59</v>
      </c>
      <c r="J7" s="146"/>
      <c r="K7" s="50" t="s">
        <v>62</v>
      </c>
    </row>
    <row r="8" spans="1:14" s="41" customFormat="1" ht="13.5" customHeight="1">
      <c r="A8" s="38"/>
      <c r="B8" s="38"/>
      <c r="C8" s="39"/>
      <c r="D8" s="39"/>
      <c r="E8" s="39"/>
      <c r="F8" s="39"/>
      <c r="G8" s="40"/>
      <c r="H8" s="40"/>
      <c r="I8" s="40"/>
      <c r="J8" s="40"/>
      <c r="K8" s="40"/>
      <c r="L8" s="40"/>
      <c r="M8" s="40"/>
      <c r="N8" s="40"/>
    </row>
    <row r="9" spans="1:14" s="15" customFormat="1" ht="16.5" customHeight="1">
      <c r="A9" s="144" t="s">
        <v>54</v>
      </c>
      <c r="B9" s="144"/>
      <c r="C9" s="144"/>
      <c r="D9" s="144"/>
      <c r="E9" s="144"/>
      <c r="F9" s="144"/>
      <c r="G9" s="144"/>
      <c r="H9" s="144"/>
      <c r="I9" s="144"/>
      <c r="J9" s="144"/>
      <c r="K9" s="144"/>
      <c r="L9" s="144"/>
      <c r="M9" s="144"/>
      <c r="N9" s="144"/>
    </row>
    <row r="10" spans="1:255" ht="36" customHeight="1">
      <c r="A10" s="144" t="s">
        <v>129</v>
      </c>
      <c r="B10" s="144"/>
      <c r="C10" s="144"/>
      <c r="D10" s="144"/>
      <c r="E10" s="144"/>
      <c r="F10" s="144"/>
      <c r="G10" s="144"/>
      <c r="H10" s="144"/>
      <c r="I10" s="144"/>
      <c r="J10" s="144"/>
      <c r="K10" s="144"/>
      <c r="L10" s="144"/>
      <c r="M10" s="144"/>
      <c r="N10" s="144"/>
      <c r="O10" s="31"/>
      <c r="P10" s="31"/>
      <c r="Q10" s="31"/>
      <c r="R10" s="31"/>
      <c r="S10" s="31"/>
      <c r="T10" s="31"/>
      <c r="U10" s="31"/>
      <c r="V10" s="31"/>
      <c r="W10" s="31"/>
      <c r="X10" s="31"/>
      <c r="Y10" s="31"/>
      <c r="Z10" s="31"/>
      <c r="AA10" s="31"/>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c r="IR10" s="166"/>
      <c r="IS10" s="166"/>
      <c r="IT10" s="166"/>
      <c r="IU10" s="166"/>
    </row>
    <row r="11" spans="1:14" ht="11.25" customHeight="1">
      <c r="A11" s="6"/>
      <c r="B11" s="7"/>
      <c r="C11" s="7"/>
      <c r="D11" s="7"/>
      <c r="E11" s="7"/>
      <c r="F11" s="7"/>
      <c r="G11" s="7"/>
      <c r="H11" s="7"/>
      <c r="I11" s="7"/>
      <c r="J11" s="7"/>
      <c r="K11" s="7"/>
      <c r="L11" s="7"/>
      <c r="M11" s="7"/>
      <c r="N11" s="7"/>
    </row>
    <row r="12" spans="1:14" ht="24" customHeight="1">
      <c r="A12" s="167" t="s">
        <v>51</v>
      </c>
      <c r="B12" s="167"/>
      <c r="C12" s="167"/>
      <c r="D12" s="167"/>
      <c r="E12" s="167"/>
      <c r="F12" s="167"/>
      <c r="G12" s="167"/>
      <c r="H12" s="167"/>
      <c r="I12" s="167"/>
      <c r="J12" s="167"/>
      <c r="K12" s="167"/>
      <c r="L12" s="167"/>
      <c r="M12" s="167"/>
      <c r="N12" s="167"/>
    </row>
    <row r="13" spans="2:14" ht="13.5">
      <c r="B13" s="150"/>
      <c r="C13" s="150"/>
      <c r="D13" s="150"/>
      <c r="E13" s="150"/>
      <c r="F13" s="150"/>
      <c r="G13" s="150"/>
      <c r="H13" s="150"/>
      <c r="I13" s="150"/>
      <c r="J13" s="150"/>
      <c r="K13" s="150"/>
      <c r="L13" s="150"/>
      <c r="M13" s="150"/>
      <c r="N13" s="150"/>
    </row>
    <row r="14" s="15" customFormat="1" ht="13.5" customHeight="1">
      <c r="A14" s="33" t="s">
        <v>50</v>
      </c>
    </row>
    <row r="15" spans="1:14" ht="19.5" customHeight="1">
      <c r="A15" s="168"/>
      <c r="B15" s="169"/>
      <c r="C15" s="169"/>
      <c r="D15" s="169"/>
      <c r="E15" s="3"/>
      <c r="F15" s="181" t="s">
        <v>29</v>
      </c>
      <c r="G15" s="181"/>
      <c r="H15" s="181"/>
      <c r="I15" s="182"/>
      <c r="J15" s="4"/>
      <c r="K15" s="3"/>
      <c r="L15" s="5" t="s">
        <v>29</v>
      </c>
      <c r="M15" s="183" t="s">
        <v>13</v>
      </c>
      <c r="N15" s="183" t="s">
        <v>14</v>
      </c>
    </row>
    <row r="16" spans="1:14" ht="13.5">
      <c r="A16" s="2" t="s">
        <v>2</v>
      </c>
      <c r="B16" s="2" t="s">
        <v>3</v>
      </c>
      <c r="C16" s="2" t="s">
        <v>4</v>
      </c>
      <c r="D16" s="2" t="s">
        <v>5</v>
      </c>
      <c r="E16" s="2" t="s">
        <v>6</v>
      </c>
      <c r="F16" s="2" t="s">
        <v>7</v>
      </c>
      <c r="G16" s="2" t="s">
        <v>8</v>
      </c>
      <c r="H16" s="2" t="s">
        <v>9</v>
      </c>
      <c r="I16" s="2" t="s">
        <v>10</v>
      </c>
      <c r="J16" s="2" t="s">
        <v>11</v>
      </c>
      <c r="K16" s="2" t="s">
        <v>12</v>
      </c>
      <c r="L16" s="2" t="s">
        <v>15</v>
      </c>
      <c r="M16" s="184"/>
      <c r="N16" s="184"/>
    </row>
    <row r="17" spans="1:14" ht="27.75" customHeight="1" thickBot="1">
      <c r="A17" s="14">
        <f>IF('4月分'!Q46="",'4月分'!Q45,'4月分'!Q46)</f>
      </c>
      <c r="B17" s="14">
        <f>IF('5月分'!Q46="",'5月分'!Q45,'5月分'!Q46)</f>
      </c>
      <c r="C17" s="14">
        <f>IF('6月分'!Q46="",'6月分'!Q45,'6月分'!Q46)</f>
      </c>
      <c r="D17" s="14">
        <f>IF('7月分'!Q46="",'7月分'!Q45,'7月分'!Q46)</f>
      </c>
      <c r="E17" s="14">
        <f>IF('８月分'!Q46="",'８月分'!Q45,'８月分'!Q46)</f>
      </c>
      <c r="F17" s="14">
        <f>IF('9月分'!Q46="",'9月分'!Q45,'9月分'!Q46)</f>
      </c>
      <c r="G17" s="14">
        <f>IF('10月分'!Q46="",'10月分'!Q45,'10月分'!Q46)</f>
      </c>
      <c r="H17" s="14">
        <f>IF('11月分'!Q46="",'11月分'!Q45,'11月分'!Q46)</f>
      </c>
      <c r="I17" s="14">
        <f>IF('12月分'!Q46="",'12月分'!Q45,'12月分'!Q46)</f>
      </c>
      <c r="J17" s="14">
        <f>IF('1月分'!Q46="",'1月分'!Q45,'1月分'!Q46)</f>
      </c>
      <c r="K17" s="14">
        <f>IF('2月分'!Q46="",'2月分'!Q45,'2月分'!Q46)</f>
      </c>
      <c r="L17" s="12"/>
      <c r="M17" s="14">
        <f>IF(SUM(A17:K17)=0,"",SUM(A17:K17))</f>
      </c>
      <c r="N17" s="14">
        <f>IF(M17="","",M17/11)</f>
      </c>
    </row>
    <row r="18" spans="1:14" s="15" customFormat="1" ht="19.5" customHeight="1">
      <c r="A18" s="32" t="s">
        <v>49</v>
      </c>
      <c r="M18" s="171" t="s">
        <v>48</v>
      </c>
      <c r="N18" s="171"/>
    </row>
    <row r="19" s="15" customFormat="1" ht="19.5" customHeight="1">
      <c r="A19" s="15" t="s">
        <v>47</v>
      </c>
    </row>
    <row r="20" spans="2:14" s="15" customFormat="1" ht="15.75" customHeight="1">
      <c r="B20" s="154" t="s">
        <v>137</v>
      </c>
      <c r="C20" s="155"/>
      <c r="D20" s="155"/>
      <c r="E20" s="155"/>
      <c r="F20" s="155"/>
      <c r="G20" s="156"/>
      <c r="H20" s="32"/>
      <c r="I20" s="157" t="s">
        <v>138</v>
      </c>
      <c r="J20" s="158"/>
      <c r="K20" s="158"/>
      <c r="L20" s="158"/>
      <c r="M20" s="158"/>
      <c r="N20" s="159"/>
    </row>
    <row r="21" spans="2:14" s="15" customFormat="1" ht="15.75" customHeight="1">
      <c r="B21" s="162" t="s">
        <v>139</v>
      </c>
      <c r="C21" s="162"/>
      <c r="D21" s="162"/>
      <c r="E21" s="162"/>
      <c r="F21" s="136" t="s">
        <v>140</v>
      </c>
      <c r="G21" s="135"/>
      <c r="H21" s="32"/>
      <c r="I21" s="163" t="s">
        <v>141</v>
      </c>
      <c r="J21" s="164"/>
      <c r="K21" s="165"/>
      <c r="L21" s="141" t="s">
        <v>140</v>
      </c>
      <c r="M21" s="142"/>
      <c r="N21" s="143"/>
    </row>
    <row r="22" spans="2:14" s="15" customFormat="1" ht="15.75" customHeight="1">
      <c r="B22" s="162" t="s">
        <v>142</v>
      </c>
      <c r="C22" s="162"/>
      <c r="D22" s="162"/>
      <c r="E22" s="162"/>
      <c r="F22" s="136" t="s">
        <v>130</v>
      </c>
      <c r="G22" s="136"/>
      <c r="H22" s="32"/>
      <c r="I22" s="163" t="s">
        <v>143</v>
      </c>
      <c r="J22" s="164"/>
      <c r="K22" s="165"/>
      <c r="L22" s="141" t="s">
        <v>130</v>
      </c>
      <c r="M22" s="142"/>
      <c r="N22" s="143"/>
    </row>
    <row r="23" spans="2:14" s="15" customFormat="1" ht="15.75" customHeight="1">
      <c r="B23" s="140" t="s">
        <v>144</v>
      </c>
      <c r="C23" s="140"/>
      <c r="D23" s="140"/>
      <c r="E23" s="140"/>
      <c r="F23" s="136" t="s">
        <v>131</v>
      </c>
      <c r="G23" s="136"/>
      <c r="H23" s="32"/>
      <c r="I23" s="141" t="s">
        <v>145</v>
      </c>
      <c r="J23" s="142"/>
      <c r="K23" s="143"/>
      <c r="L23" s="141" t="s">
        <v>131</v>
      </c>
      <c r="M23" s="142"/>
      <c r="N23" s="143"/>
    </row>
    <row r="24" spans="2:14" ht="15.75" customHeight="1">
      <c r="B24" s="140" t="s">
        <v>146</v>
      </c>
      <c r="C24" s="140"/>
      <c r="D24" s="140"/>
      <c r="E24" s="140"/>
      <c r="F24" s="137" t="s">
        <v>46</v>
      </c>
      <c r="G24" s="138"/>
      <c r="H24" s="32"/>
      <c r="I24" s="141" t="s">
        <v>147</v>
      </c>
      <c r="J24" s="142"/>
      <c r="K24" s="143"/>
      <c r="L24" s="141" t="s">
        <v>45</v>
      </c>
      <c r="M24" s="142"/>
      <c r="N24" s="143"/>
    </row>
    <row r="25" spans="1:14" ht="17.25" customHeight="1">
      <c r="A25" s="144" t="s">
        <v>148</v>
      </c>
      <c r="B25" s="144"/>
      <c r="C25" s="144"/>
      <c r="D25" s="144"/>
      <c r="E25" s="144"/>
      <c r="F25" s="144"/>
      <c r="G25" s="144"/>
      <c r="H25" s="144"/>
      <c r="I25" s="144"/>
      <c r="J25" s="144"/>
      <c r="K25" s="144"/>
      <c r="L25" s="144"/>
      <c r="M25" s="144"/>
      <c r="N25" s="144"/>
    </row>
    <row r="26" spans="1:14" ht="17.25" customHeight="1">
      <c r="A26" s="144" t="s">
        <v>44</v>
      </c>
      <c r="B26" s="144"/>
      <c r="C26" s="144"/>
      <c r="D26" s="144"/>
      <c r="E26" s="144"/>
      <c r="F26" s="144"/>
      <c r="G26" s="144"/>
      <c r="H26" s="144"/>
      <c r="I26" s="144"/>
      <c r="J26" s="144"/>
      <c r="K26" s="144"/>
      <c r="L26" s="144"/>
      <c r="M26" s="144"/>
      <c r="N26" s="144"/>
    </row>
    <row r="27" spans="1:14" ht="17.25" customHeight="1">
      <c r="A27" s="144" t="s">
        <v>43</v>
      </c>
      <c r="B27" s="144"/>
      <c r="C27" s="144"/>
      <c r="D27" s="144"/>
      <c r="E27" s="144"/>
      <c r="F27" s="144"/>
      <c r="G27" s="144"/>
      <c r="H27" s="144"/>
      <c r="I27" s="144"/>
      <c r="J27" s="144"/>
      <c r="K27" s="144"/>
      <c r="L27" s="144"/>
      <c r="M27" s="144"/>
      <c r="N27" s="144"/>
    </row>
    <row r="28" spans="1:14" s="15" customFormat="1" ht="10.5" customHeight="1">
      <c r="A28" s="32"/>
      <c r="M28" s="37"/>
      <c r="N28" s="37"/>
    </row>
    <row r="29" spans="1:14" ht="25.5" customHeight="1">
      <c r="A29" s="170" t="s">
        <v>52</v>
      </c>
      <c r="B29" s="170"/>
      <c r="C29" s="170"/>
      <c r="D29" s="170"/>
      <c r="E29" s="170"/>
      <c r="F29" s="170"/>
      <c r="G29" s="170"/>
      <c r="H29" s="170"/>
      <c r="I29" s="170"/>
      <c r="J29" s="170"/>
      <c r="K29" s="170"/>
      <c r="L29" s="170"/>
      <c r="M29" s="170"/>
      <c r="N29" s="170"/>
    </row>
    <row r="30" spans="2:14" ht="13.5">
      <c r="B30" s="150"/>
      <c r="C30" s="150"/>
      <c r="D30" s="150"/>
      <c r="E30" s="150"/>
      <c r="F30" s="150"/>
      <c r="G30" s="150"/>
      <c r="H30" s="150"/>
      <c r="I30" s="150"/>
      <c r="J30" s="150"/>
      <c r="K30" s="150"/>
      <c r="L30" s="150"/>
      <c r="M30" s="150"/>
      <c r="N30" s="150"/>
    </row>
    <row r="31" ht="19.5" customHeight="1">
      <c r="A31" t="s">
        <v>42</v>
      </c>
    </row>
    <row r="32" spans="1:15" s="15" customFormat="1" ht="24.75" customHeight="1" thickBot="1">
      <c r="A32" s="30"/>
      <c r="B32" s="185" t="s">
        <v>41</v>
      </c>
      <c r="C32" s="185"/>
      <c r="D32" s="185"/>
      <c r="E32" s="185"/>
      <c r="F32" s="185"/>
      <c r="G32" s="185"/>
      <c r="H32" s="185"/>
      <c r="I32" s="185"/>
      <c r="J32" s="185"/>
      <c r="K32" s="185"/>
      <c r="L32" s="185"/>
      <c r="M32" s="185"/>
      <c r="N32" s="29"/>
      <c r="O32" s="16"/>
    </row>
    <row r="33" spans="1:14" s="15" customFormat="1" ht="21" customHeight="1" thickBot="1">
      <c r="A33" s="23"/>
      <c r="B33" s="42"/>
      <c r="C33" s="28" t="s">
        <v>134</v>
      </c>
      <c r="D33" s="27" t="s">
        <v>135</v>
      </c>
      <c r="E33" s="43">
        <v>0.9</v>
      </c>
      <c r="F33" s="27" t="s">
        <v>16</v>
      </c>
      <c r="G33" s="130">
        <f>N39</f>
        <v>0</v>
      </c>
      <c r="H33" s="139" t="s">
        <v>132</v>
      </c>
      <c r="I33" s="26" t="s">
        <v>136</v>
      </c>
      <c r="J33" s="49">
        <f>IF(B33="","",B33*E33*G33)</f>
      </c>
      <c r="K33" s="139" t="s">
        <v>133</v>
      </c>
      <c r="L33" s="16"/>
      <c r="M33" s="25"/>
      <c r="N33" s="24"/>
    </row>
    <row r="34" spans="1:15" s="15" customFormat="1" ht="17.25" customHeight="1">
      <c r="A34" s="23"/>
      <c r="B34" s="186" t="s">
        <v>53</v>
      </c>
      <c r="C34" s="186"/>
      <c r="D34" s="186"/>
      <c r="E34" s="186"/>
      <c r="F34" s="186"/>
      <c r="G34" s="186"/>
      <c r="H34" s="186"/>
      <c r="I34" s="186"/>
      <c r="J34" s="186"/>
      <c r="K34" s="186"/>
      <c r="L34" s="186"/>
      <c r="M34" s="13"/>
      <c r="N34" s="22"/>
      <c r="O34" s="16"/>
    </row>
    <row r="35" spans="1:15" s="15" customFormat="1" ht="13.5" customHeight="1">
      <c r="A35" s="17"/>
      <c r="B35" s="16"/>
      <c r="C35" s="16"/>
      <c r="D35" s="16"/>
      <c r="E35" s="16"/>
      <c r="F35" s="16"/>
      <c r="G35" s="16"/>
      <c r="H35" s="16"/>
      <c r="I35" s="16"/>
      <c r="J35" s="18"/>
      <c r="K35" s="18"/>
      <c r="L35" s="18"/>
      <c r="M35" s="21"/>
      <c r="N35" s="21"/>
      <c r="O35" s="19"/>
    </row>
    <row r="36" spans="1:15" s="15" customFormat="1" ht="13.5" customHeight="1">
      <c r="A36" s="18" t="s">
        <v>55</v>
      </c>
      <c r="B36" s="16"/>
      <c r="C36" s="16"/>
      <c r="D36" s="16"/>
      <c r="E36" s="16"/>
      <c r="F36" s="16"/>
      <c r="G36" s="16"/>
      <c r="H36" s="16"/>
      <c r="I36" s="16"/>
      <c r="J36" s="18"/>
      <c r="K36" s="18"/>
      <c r="L36" s="18"/>
      <c r="M36" s="21"/>
      <c r="N36" s="21"/>
      <c r="O36" s="19"/>
    </row>
    <row r="37" spans="1:15" s="15" customFormat="1" ht="13.5" customHeight="1">
      <c r="A37" s="146" t="s">
        <v>56</v>
      </c>
      <c r="B37" s="146"/>
      <c r="C37" s="146"/>
      <c r="D37" s="146"/>
      <c r="E37" s="146"/>
      <c r="F37" s="146"/>
      <c r="G37" s="146"/>
      <c r="H37" s="146"/>
      <c r="I37" s="146"/>
      <c r="J37" s="146" t="s">
        <v>56</v>
      </c>
      <c r="K37" s="146"/>
      <c r="L37" s="146"/>
      <c r="M37" s="160" t="s">
        <v>40</v>
      </c>
      <c r="N37" s="160" t="s">
        <v>39</v>
      </c>
      <c r="O37" s="19"/>
    </row>
    <row r="38" spans="1:15" s="15" customFormat="1" ht="13.5" customHeight="1" thickBot="1">
      <c r="A38" s="20" t="s">
        <v>2</v>
      </c>
      <c r="B38" s="20" t="s">
        <v>38</v>
      </c>
      <c r="C38" s="20" t="s">
        <v>4</v>
      </c>
      <c r="D38" s="20" t="s">
        <v>5</v>
      </c>
      <c r="E38" s="20" t="s">
        <v>6</v>
      </c>
      <c r="F38" s="20" t="s">
        <v>7</v>
      </c>
      <c r="G38" s="20" t="s">
        <v>8</v>
      </c>
      <c r="H38" s="20" t="s">
        <v>9</v>
      </c>
      <c r="I38" s="20" t="s">
        <v>10</v>
      </c>
      <c r="J38" s="20" t="s">
        <v>37</v>
      </c>
      <c r="K38" s="20" t="s">
        <v>36</v>
      </c>
      <c r="L38" s="20" t="s">
        <v>35</v>
      </c>
      <c r="M38" s="161"/>
      <c r="N38" s="161"/>
      <c r="O38" s="19"/>
    </row>
    <row r="39" spans="1:15" s="15" customFormat="1" ht="26.25" customHeight="1">
      <c r="A39" s="44"/>
      <c r="B39" s="45"/>
      <c r="C39" s="45"/>
      <c r="D39" s="45"/>
      <c r="E39" s="45"/>
      <c r="F39" s="45"/>
      <c r="G39" s="45"/>
      <c r="H39" s="45"/>
      <c r="I39" s="45"/>
      <c r="J39" s="46"/>
      <c r="K39" s="46"/>
      <c r="L39" s="47"/>
      <c r="M39" s="48">
        <f>SUM(A39:L39)</f>
        <v>0</v>
      </c>
      <c r="N39" s="129">
        <f>ROUNDDOWN(M39/12,1)</f>
        <v>0</v>
      </c>
      <c r="O39" s="19"/>
    </row>
    <row r="40" spans="1:15" s="15" customFormat="1" ht="13.5" customHeight="1">
      <c r="A40" s="18"/>
      <c r="B40" s="16"/>
      <c r="C40" s="16"/>
      <c r="D40" s="16"/>
      <c r="E40" s="16"/>
      <c r="F40" s="16"/>
      <c r="G40" s="16"/>
      <c r="H40" s="16"/>
      <c r="I40" s="16"/>
      <c r="J40" s="18"/>
      <c r="K40" s="18"/>
      <c r="L40" s="153" t="s">
        <v>34</v>
      </c>
      <c r="M40" s="153"/>
      <c r="N40" s="153"/>
      <c r="O40" s="19"/>
    </row>
  </sheetData>
  <sheetProtection/>
  <mergeCells count="64">
    <mergeCell ref="A37:I37"/>
    <mergeCell ref="J37:L37"/>
    <mergeCell ref="L23:N23"/>
    <mergeCell ref="F15:I15"/>
    <mergeCell ref="N15:N16"/>
    <mergeCell ref="M15:M16"/>
    <mergeCell ref="B30:N30"/>
    <mergeCell ref="B32:M32"/>
    <mergeCell ref="B34:L34"/>
    <mergeCell ref="L22:N22"/>
    <mergeCell ref="A2:N2"/>
    <mergeCell ref="A3:N3"/>
    <mergeCell ref="AP10:BC10"/>
    <mergeCell ref="BD10:BQ10"/>
    <mergeCell ref="BR10:CE10"/>
    <mergeCell ref="CF10:CS10"/>
    <mergeCell ref="A10:N10"/>
    <mergeCell ref="C7:F7"/>
    <mergeCell ref="C5:F5"/>
    <mergeCell ref="A7:B7"/>
    <mergeCell ref="IR10:IU10"/>
    <mergeCell ref="A29:N29"/>
    <mergeCell ref="DV10:EI10"/>
    <mergeCell ref="EJ10:EW10"/>
    <mergeCell ref="EX10:FK10"/>
    <mergeCell ref="FL10:FY10"/>
    <mergeCell ref="FZ10:GM10"/>
    <mergeCell ref="GN10:HA10"/>
    <mergeCell ref="AB10:AO10"/>
    <mergeCell ref="M18:N18"/>
    <mergeCell ref="B23:E23"/>
    <mergeCell ref="I23:K23"/>
    <mergeCell ref="HB10:HO10"/>
    <mergeCell ref="HP10:IC10"/>
    <mergeCell ref="ID10:IQ10"/>
    <mergeCell ref="A12:N12"/>
    <mergeCell ref="CT10:DG10"/>
    <mergeCell ref="DH10:DU10"/>
    <mergeCell ref="A15:D15"/>
    <mergeCell ref="L40:N40"/>
    <mergeCell ref="B20:G20"/>
    <mergeCell ref="I20:N20"/>
    <mergeCell ref="M37:M38"/>
    <mergeCell ref="N37:N38"/>
    <mergeCell ref="B21:E21"/>
    <mergeCell ref="I21:K21"/>
    <mergeCell ref="L21:N21"/>
    <mergeCell ref="B22:E22"/>
    <mergeCell ref="I22:K22"/>
    <mergeCell ref="I5:J5"/>
    <mergeCell ref="I6:J6"/>
    <mergeCell ref="I7:J7"/>
    <mergeCell ref="H5:H7"/>
    <mergeCell ref="C6:F6"/>
    <mergeCell ref="B13:N13"/>
    <mergeCell ref="A9:N9"/>
    <mergeCell ref="A5:B5"/>
    <mergeCell ref="A6:B6"/>
    <mergeCell ref="B24:E24"/>
    <mergeCell ref="I24:K24"/>
    <mergeCell ref="L24:N24"/>
    <mergeCell ref="A25:N25"/>
    <mergeCell ref="A26:N26"/>
    <mergeCell ref="A27:N27"/>
  </mergeCells>
  <dataValidations count="1">
    <dataValidation type="list" allowBlank="1" showInputMessage="1" showErrorMessage="1" sqref="C5">
      <formula1>"通所介護,通所リハビリテーション"</formula1>
    </dataValidation>
  </dataValidations>
  <printOptions/>
  <pageMargins left="0.6692913385826772" right="0.6299212598425197" top="0.2755905511811024" bottom="0.2362204724409449" header="0.5118110236220472" footer="0.31496062992125984"/>
  <pageSetup fitToHeight="1" fitToWidth="1" horizontalDpi="600" verticalDpi="600" orientation="landscape" paperSize="9" scale="85"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Q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187" t="s">
        <v>22</v>
      </c>
      <c r="B1" s="187"/>
      <c r="C1" s="187"/>
      <c r="D1" s="187"/>
      <c r="E1" s="187"/>
      <c r="F1" s="187"/>
      <c r="G1" s="187"/>
      <c r="H1" s="187"/>
      <c r="I1" s="187"/>
      <c r="J1" s="187"/>
      <c r="K1" s="187"/>
      <c r="L1" s="187"/>
      <c r="M1" s="187"/>
      <c r="N1" s="187"/>
      <c r="O1" s="187"/>
      <c r="P1" s="187"/>
      <c r="Q1" s="187"/>
    </row>
    <row r="2" spans="1:17" ht="16.5" customHeight="1">
      <c r="A2" s="188" t="s">
        <v>67</v>
      </c>
      <c r="B2" s="188"/>
      <c r="C2" s="188"/>
      <c r="D2" s="188"/>
      <c r="E2" s="188"/>
      <c r="F2" s="188"/>
      <c r="G2" s="188"/>
      <c r="H2" s="188"/>
      <c r="I2" s="188"/>
      <c r="J2" s="188"/>
      <c r="K2" s="188"/>
      <c r="L2" s="188"/>
      <c r="M2" s="188"/>
      <c r="N2" s="188"/>
      <c r="O2" s="188"/>
      <c r="P2" s="188"/>
      <c r="Q2" s="188"/>
    </row>
    <row r="3" spans="1:17" ht="7.5" customHeight="1">
      <c r="A3" s="53"/>
      <c r="B3" s="53"/>
      <c r="C3" s="53"/>
      <c r="D3" s="53"/>
      <c r="E3" s="53"/>
      <c r="F3" s="53"/>
      <c r="G3" s="53"/>
      <c r="H3" s="53"/>
      <c r="I3" s="53"/>
      <c r="J3" s="53"/>
      <c r="K3" s="53"/>
      <c r="L3" s="53"/>
      <c r="M3" s="54"/>
      <c r="N3" s="54"/>
      <c r="O3" s="54"/>
      <c r="P3" s="54"/>
      <c r="Q3" s="54"/>
    </row>
    <row r="4" spans="1:12" s="1" customFormat="1" ht="14.25">
      <c r="A4" s="210" t="s">
        <v>17</v>
      </c>
      <c r="B4" s="210"/>
      <c r="C4" s="210"/>
      <c r="D4" s="190">
        <f>'年間集計表（算定区分確認）'!C6</f>
        <v>0</v>
      </c>
      <c r="E4" s="190"/>
      <c r="F4" s="190"/>
      <c r="G4" s="190"/>
      <c r="H4" s="190"/>
      <c r="I4" s="190"/>
      <c r="J4" s="190"/>
      <c r="K4" s="11"/>
      <c r="L4" s="11"/>
    </row>
    <row r="5" spans="1:12" s="1" customFormat="1" ht="14.25">
      <c r="A5" s="211" t="s">
        <v>23</v>
      </c>
      <c r="B5" s="211"/>
      <c r="C5" s="211"/>
      <c r="D5" s="190">
        <f>'年間集計表（算定区分確認）'!C7</f>
        <v>0</v>
      </c>
      <c r="E5" s="190"/>
      <c r="F5" s="190"/>
      <c r="G5" s="190"/>
      <c r="H5" s="190"/>
      <c r="I5" s="190"/>
      <c r="J5" s="190"/>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191" t="s">
        <v>124</v>
      </c>
      <c r="B8" s="192"/>
      <c r="C8" s="192"/>
      <c r="D8" s="192"/>
      <c r="E8" s="193"/>
      <c r="F8" s="56"/>
      <c r="G8" s="54"/>
      <c r="H8" s="54"/>
      <c r="I8" s="54"/>
      <c r="J8" s="54"/>
      <c r="K8" s="54"/>
      <c r="L8" s="54"/>
      <c r="M8" s="54"/>
      <c r="N8" s="54"/>
      <c r="O8" s="54"/>
      <c r="P8" s="54"/>
      <c r="Q8" s="54"/>
    </row>
    <row r="9" ht="7.5" customHeight="1" thickBot="1"/>
    <row r="10" spans="1:17" s="60" customFormat="1" ht="15" customHeight="1">
      <c r="A10" s="200"/>
      <c r="B10" s="201"/>
      <c r="C10" s="212" t="s">
        <v>24</v>
      </c>
      <c r="D10" s="213"/>
      <c r="E10" s="213"/>
      <c r="F10" s="213"/>
      <c r="G10" s="213"/>
      <c r="H10" s="213"/>
      <c r="I10" s="213"/>
      <c r="J10" s="214"/>
      <c r="K10" s="215" t="s">
        <v>25</v>
      </c>
      <c r="L10" s="216"/>
      <c r="M10" s="216"/>
      <c r="N10" s="216"/>
      <c r="O10" s="216"/>
      <c r="P10" s="217"/>
      <c r="Q10" s="208"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209"/>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77"/>
      <c r="J41" s="109">
        <f t="shared" si="0"/>
        <v>0</v>
      </c>
      <c r="K41" s="79"/>
      <c r="L41" s="81"/>
      <c r="M41" s="76"/>
      <c r="N41" s="81"/>
      <c r="O41" s="111">
        <f t="shared" si="1"/>
        <v>0</v>
      </c>
      <c r="P41" s="77"/>
      <c r="Q41" s="112">
        <f t="shared" si="2"/>
      </c>
    </row>
    <row r="42" spans="1:17" ht="16.5" customHeight="1" thickBot="1">
      <c r="A42" s="83" t="s">
        <v>128</v>
      </c>
      <c r="B42" s="75"/>
      <c r="C42" s="84"/>
      <c r="D42" s="77"/>
      <c r="E42" s="77"/>
      <c r="F42" s="77"/>
      <c r="G42" s="77"/>
      <c r="H42" s="77"/>
      <c r="I42" s="133"/>
      <c r="J42" s="109">
        <f t="shared" si="0"/>
        <v>0</v>
      </c>
      <c r="K42" s="79"/>
      <c r="L42" s="81"/>
      <c r="M42" s="76"/>
      <c r="N42" s="81"/>
      <c r="O42" s="111">
        <f t="shared" si="1"/>
        <v>0</v>
      </c>
      <c r="P42" s="77"/>
      <c r="Q42" s="112">
        <f t="shared" si="2"/>
      </c>
    </row>
    <row r="43" spans="1:17" s="87" customFormat="1" ht="15.75" customHeight="1">
      <c r="A43" s="194" t="s">
        <v>108</v>
      </c>
      <c r="B43" s="195"/>
      <c r="C43" s="113">
        <f aca="true" t="shared" si="3" ref="C43:Q43">IF(SUM(C12:C42)=0,"",SUM(C12:C42))</f>
      </c>
      <c r="D43" s="114">
        <f t="shared" si="3"/>
      </c>
      <c r="E43" s="114">
        <f t="shared" si="3"/>
      </c>
      <c r="F43" s="114">
        <f t="shared" si="3"/>
      </c>
      <c r="G43" s="114">
        <f t="shared" si="3"/>
      </c>
      <c r="H43" s="115">
        <f t="shared" si="3"/>
      </c>
      <c r="I43" s="134">
        <f t="shared" si="3"/>
      </c>
      <c r="J43" s="115">
        <f t="shared" si="3"/>
      </c>
      <c r="K43" s="113">
        <f t="shared" si="3"/>
      </c>
      <c r="L43" s="114">
        <f t="shared" si="3"/>
      </c>
      <c r="M43" s="114">
        <f t="shared" si="3"/>
      </c>
      <c r="N43" s="114">
        <f t="shared" si="3"/>
      </c>
      <c r="O43" s="114">
        <f t="shared" si="3"/>
      </c>
      <c r="P43" s="115">
        <f t="shared" si="3"/>
      </c>
      <c r="Q43" s="117">
        <f t="shared" si="3"/>
      </c>
    </row>
    <row r="44" spans="1:17" s="87" customFormat="1" ht="15.75" customHeight="1">
      <c r="A44" s="196" t="s">
        <v>109</v>
      </c>
      <c r="B44" s="197"/>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198" t="s">
        <v>111</v>
      </c>
      <c r="B45" s="199"/>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202" t="s">
        <v>112</v>
      </c>
      <c r="B46" s="203"/>
      <c r="C46" s="203"/>
      <c r="D46" s="203"/>
      <c r="E46" s="203"/>
      <c r="F46" s="204"/>
      <c r="G46" s="205" t="s">
        <v>19</v>
      </c>
      <c r="H46" s="206"/>
      <c r="I46" s="206"/>
      <c r="J46" s="206"/>
      <c r="K46" s="207"/>
      <c r="L46" s="125">
        <f>SUM(C45:I45)</f>
        <v>0</v>
      </c>
      <c r="M46" s="126">
        <f>SUM(K45:N45)</f>
        <v>0</v>
      </c>
      <c r="N46" s="127">
        <f>IF(P43&gt;M46,M46,P43)</f>
        <v>0</v>
      </c>
      <c r="O46" s="202" t="s">
        <v>113</v>
      </c>
      <c r="P46" s="204"/>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220" t="s">
        <v>28</v>
      </c>
      <c r="B50" s="220"/>
      <c r="C50" s="220"/>
      <c r="D50" s="220"/>
      <c r="E50" s="220"/>
      <c r="F50" s="220"/>
      <c r="G50" s="220"/>
      <c r="H50" s="220"/>
      <c r="I50" s="220"/>
      <c r="J50" s="220"/>
      <c r="K50" s="220"/>
      <c r="L50" s="220"/>
      <c r="M50" s="220"/>
      <c r="N50" s="220"/>
      <c r="O50" s="220"/>
      <c r="P50" s="220"/>
      <c r="Q50" s="220"/>
    </row>
    <row r="51" spans="1:17" ht="17.25" customHeight="1">
      <c r="A51" s="220" t="s">
        <v>114</v>
      </c>
      <c r="B51" s="220"/>
      <c r="C51" s="220"/>
      <c r="D51" s="220"/>
      <c r="E51" s="220"/>
      <c r="F51" s="220"/>
      <c r="G51" s="220"/>
      <c r="H51" s="220"/>
      <c r="I51" s="220"/>
      <c r="J51" s="220"/>
      <c r="K51" s="220"/>
      <c r="L51" s="220"/>
      <c r="M51" s="220"/>
      <c r="N51" s="220"/>
      <c r="O51" s="220"/>
      <c r="P51" s="220"/>
      <c r="Q51" s="220"/>
    </row>
    <row r="52" spans="1:17" ht="17.25" customHeight="1">
      <c r="A52" s="219" t="s">
        <v>115</v>
      </c>
      <c r="B52" s="219"/>
      <c r="C52" s="219"/>
      <c r="D52" s="219"/>
      <c r="E52" s="219"/>
      <c r="F52" s="219"/>
      <c r="G52" s="219"/>
      <c r="H52" s="219"/>
      <c r="I52" s="219"/>
      <c r="J52" s="219"/>
      <c r="K52" s="219"/>
      <c r="L52" s="219"/>
      <c r="M52" s="219"/>
      <c r="N52" s="219"/>
      <c r="O52" s="219"/>
      <c r="P52" s="219"/>
      <c r="Q52" s="219"/>
    </row>
    <row r="53" spans="1:17" ht="17.25" customHeight="1">
      <c r="A53" s="218" t="s">
        <v>116</v>
      </c>
      <c r="B53" s="218"/>
      <c r="C53" s="218"/>
      <c r="D53" s="218"/>
      <c r="E53" s="218"/>
      <c r="F53" s="218"/>
      <c r="G53" s="218"/>
      <c r="H53" s="218"/>
      <c r="I53" s="218"/>
      <c r="J53" s="218"/>
      <c r="K53" s="218"/>
      <c r="L53" s="218"/>
      <c r="M53" s="218"/>
      <c r="N53" s="218"/>
      <c r="O53" s="218"/>
      <c r="P53" s="218"/>
      <c r="Q53" s="218"/>
    </row>
    <row r="54" spans="1:17" ht="17.25" customHeight="1">
      <c r="A54" s="218" t="s">
        <v>117</v>
      </c>
      <c r="B54" s="218"/>
      <c r="C54" s="218"/>
      <c r="D54" s="218"/>
      <c r="E54" s="218"/>
      <c r="F54" s="218"/>
      <c r="G54" s="218"/>
      <c r="H54" s="218"/>
      <c r="I54" s="218"/>
      <c r="J54" s="218"/>
      <c r="K54" s="218"/>
      <c r="L54" s="218"/>
      <c r="M54" s="218"/>
      <c r="N54" s="218"/>
      <c r="O54" s="218"/>
      <c r="P54" s="218"/>
      <c r="Q54" s="218"/>
    </row>
    <row r="55" spans="1:17" ht="17.25" customHeight="1">
      <c r="A55" s="219" t="s">
        <v>149</v>
      </c>
      <c r="B55" s="219"/>
      <c r="C55" s="219"/>
      <c r="D55" s="219"/>
      <c r="E55" s="219"/>
      <c r="F55" s="219"/>
      <c r="G55" s="219"/>
      <c r="H55" s="219"/>
      <c r="I55" s="219"/>
      <c r="J55" s="219"/>
      <c r="K55" s="219"/>
      <c r="L55" s="219"/>
      <c r="M55" s="219"/>
      <c r="N55" s="219"/>
      <c r="O55" s="219"/>
      <c r="P55" s="219"/>
      <c r="Q55" s="219"/>
    </row>
    <row r="56" spans="1:17" ht="17.25" customHeight="1">
      <c r="A56" s="189"/>
      <c r="B56" s="189"/>
      <c r="C56" s="189"/>
      <c r="D56" s="189"/>
      <c r="E56" s="189"/>
      <c r="F56" s="189"/>
      <c r="G56" s="189"/>
      <c r="H56" s="189"/>
      <c r="I56" s="189"/>
      <c r="J56" s="189"/>
      <c r="K56" s="189"/>
      <c r="L56" s="189"/>
      <c r="M56" s="189"/>
      <c r="N56" s="189"/>
      <c r="O56" s="189"/>
      <c r="P56" s="189"/>
      <c r="Q56" s="189"/>
    </row>
  </sheetData>
  <sheetProtection/>
  <mergeCells count="24">
    <mergeCell ref="Q10:Q11"/>
    <mergeCell ref="G46:K46"/>
    <mergeCell ref="A56:Q56"/>
    <mergeCell ref="A51:Q51"/>
    <mergeCell ref="A52:Q52"/>
    <mergeCell ref="A53:Q53"/>
    <mergeCell ref="A54:Q54"/>
    <mergeCell ref="A55:Q55"/>
    <mergeCell ref="A1:Q1"/>
    <mergeCell ref="A2:Q2"/>
    <mergeCell ref="A10:B10"/>
    <mergeCell ref="C10:J10"/>
    <mergeCell ref="A50:Q50"/>
    <mergeCell ref="A43:B43"/>
    <mergeCell ref="A44:B44"/>
    <mergeCell ref="A45:B45"/>
    <mergeCell ref="A46:F46"/>
    <mergeCell ref="K10:P10"/>
    <mergeCell ref="O46:P46"/>
    <mergeCell ref="A4:C4"/>
    <mergeCell ref="A5:C5"/>
    <mergeCell ref="D4:J4"/>
    <mergeCell ref="D5:J5"/>
    <mergeCell ref="A8:E8"/>
  </mergeCells>
  <conditionalFormatting sqref="J42">
    <cfRule type="cellIs" priority="1" dxfId="128" operator="equal" stopIfTrue="1">
      <formula>"（土）"</formula>
    </cfRule>
    <cfRule type="cellIs" priority="2" dxfId="129" operator="equal" stopIfTrue="1">
      <formula>"（日）"</formula>
    </cfRule>
  </conditionalFormatting>
  <conditionalFormatting sqref="B27:I31 K27:O31">
    <cfRule type="cellIs" priority="3" dxfId="128" operator="equal" stopIfTrue="1">
      <formula>"（土）"</formula>
    </cfRule>
    <cfRule type="cellIs" priority="4" dxfId="129" operator="equal" stopIfTrue="1">
      <formula>"（日）"</formula>
    </cfRule>
  </conditionalFormatting>
  <conditionalFormatting sqref="B32:I34 K32:O34">
    <cfRule type="cellIs" priority="5" dxfId="128" operator="equal" stopIfTrue="1">
      <formula>"（土）"</formula>
    </cfRule>
    <cfRule type="cellIs" priority="6" dxfId="129" operator="equal" stopIfTrue="1">
      <formula>"（日）"</formula>
    </cfRule>
  </conditionalFormatting>
  <conditionalFormatting sqref="C43:C45 J45">
    <cfRule type="cellIs" priority="7" dxfId="128" operator="equal" stopIfTrue="1">
      <formula>"（土）"</formula>
    </cfRule>
    <cfRule type="cellIs" priority="8" dxfId="129" operator="equal" stopIfTrue="1">
      <formula>"（日）"</formula>
    </cfRule>
  </conditionalFormatting>
  <conditionalFormatting sqref="B42:I42 K42:O42 Q42">
    <cfRule type="cellIs" priority="9" dxfId="128" operator="equal" stopIfTrue="1">
      <formula>"（土）"</formula>
    </cfRule>
    <cfRule type="cellIs" priority="10" dxfId="129" operator="equal" stopIfTrue="1">
      <formula>"（日）"</formula>
    </cfRule>
  </conditionalFormatting>
  <conditionalFormatting sqref="B12:O13 Q12:Q41 B14:B20 C14:C24 D14:D22 E14:E24 F14:O20 B35:I41 K35:O41 D43:Q43 D44:J44 L44:N44 Q44:Q48 D45:I45 K45:P45 G46:I49 N46:N47">
    <cfRule type="cellIs" priority="11" dxfId="128" operator="equal" stopIfTrue="1">
      <formula>"（土）"</formula>
    </cfRule>
    <cfRule type="cellIs" priority="12" dxfId="129" operator="equal" stopIfTrue="1">
      <formula>"（日）"</formula>
    </cfRule>
  </conditionalFormatting>
  <conditionalFormatting sqref="B21:B24 F21:O24 D23:D24 B25:O25 B26:I26 J26:J41 K26:O26">
    <cfRule type="cellIs" priority="13" dxfId="128" operator="equal" stopIfTrue="1">
      <formula>"（土）"</formula>
    </cfRule>
    <cfRule type="cellIs" priority="14" dxfId="129" operator="equal" stopIfTrue="1">
      <formula>"（日）"</formula>
    </cfRule>
  </conditionalFormatting>
  <dataValidations count="2">
    <dataValidation type="whole" operator="greaterThanOrEqual" allowBlank="1" showErrorMessage="1" sqref="C12:J42 L12:N42 P12:P42">
      <formula1>0</formula1>
    </dataValidation>
    <dataValidation type="list" showInputMessage="1" showErrorMessage="1" sqref="G46:I47 J48:K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Q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187" t="s">
        <v>22</v>
      </c>
      <c r="B1" s="187"/>
      <c r="C1" s="187"/>
      <c r="D1" s="187"/>
      <c r="E1" s="187"/>
      <c r="F1" s="187"/>
      <c r="G1" s="187"/>
      <c r="H1" s="187"/>
      <c r="I1" s="187"/>
      <c r="J1" s="187"/>
      <c r="K1" s="187"/>
      <c r="L1" s="187"/>
      <c r="M1" s="187"/>
      <c r="N1" s="187"/>
      <c r="O1" s="187"/>
      <c r="P1" s="187"/>
      <c r="Q1" s="187"/>
    </row>
    <row r="2" spans="1:17" ht="16.5" customHeight="1">
      <c r="A2" s="188" t="s">
        <v>67</v>
      </c>
      <c r="B2" s="188"/>
      <c r="C2" s="188"/>
      <c r="D2" s="188"/>
      <c r="E2" s="188"/>
      <c r="F2" s="188"/>
      <c r="G2" s="188"/>
      <c r="H2" s="188"/>
      <c r="I2" s="188"/>
      <c r="J2" s="188"/>
      <c r="K2" s="188"/>
      <c r="L2" s="188"/>
      <c r="M2" s="188"/>
      <c r="N2" s="188"/>
      <c r="O2" s="188"/>
      <c r="P2" s="188"/>
      <c r="Q2" s="188"/>
    </row>
    <row r="3" spans="1:17" ht="7.5" customHeight="1">
      <c r="A3" s="53"/>
      <c r="B3" s="53"/>
      <c r="C3" s="53"/>
      <c r="D3" s="53"/>
      <c r="E3" s="53"/>
      <c r="F3" s="53"/>
      <c r="G3" s="53"/>
      <c r="H3" s="53"/>
      <c r="I3" s="53"/>
      <c r="J3" s="53"/>
      <c r="K3" s="53"/>
      <c r="L3" s="53"/>
      <c r="M3" s="54"/>
      <c r="N3" s="54"/>
      <c r="O3" s="54"/>
      <c r="P3" s="54"/>
      <c r="Q3" s="54"/>
    </row>
    <row r="4" spans="1:12" s="1" customFormat="1" ht="14.25">
      <c r="A4" s="210" t="s">
        <v>17</v>
      </c>
      <c r="B4" s="210"/>
      <c r="C4" s="210"/>
      <c r="D4" s="190">
        <f>'年間集計表（算定区分確認）'!C6</f>
        <v>0</v>
      </c>
      <c r="E4" s="190"/>
      <c r="F4" s="190"/>
      <c r="G4" s="190"/>
      <c r="H4" s="190"/>
      <c r="I4" s="190"/>
      <c r="J4" s="190"/>
      <c r="K4" s="11"/>
      <c r="L4" s="11"/>
    </row>
    <row r="5" spans="1:12" s="1" customFormat="1" ht="14.25">
      <c r="A5" s="211" t="s">
        <v>23</v>
      </c>
      <c r="B5" s="211"/>
      <c r="C5" s="211"/>
      <c r="D5" s="190">
        <f>'年間集計表（算定区分確認）'!C7</f>
        <v>0</v>
      </c>
      <c r="E5" s="190"/>
      <c r="F5" s="190"/>
      <c r="G5" s="190"/>
      <c r="H5" s="190"/>
      <c r="I5" s="190"/>
      <c r="J5" s="190"/>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191" t="s">
        <v>125</v>
      </c>
      <c r="B8" s="192"/>
      <c r="C8" s="192"/>
      <c r="D8" s="192"/>
      <c r="E8" s="193"/>
      <c r="F8" s="56"/>
      <c r="G8" s="54"/>
      <c r="H8" s="54"/>
      <c r="I8" s="54"/>
      <c r="J8" s="54"/>
      <c r="K8" s="54"/>
      <c r="L8" s="54"/>
      <c r="M8" s="54"/>
      <c r="N8" s="54"/>
      <c r="O8" s="54"/>
      <c r="P8" s="54"/>
      <c r="Q8" s="54"/>
    </row>
    <row r="9" ht="7.5" customHeight="1" thickBot="1"/>
    <row r="10" spans="1:17" s="60" customFormat="1" ht="15" customHeight="1">
      <c r="A10" s="200"/>
      <c r="B10" s="201"/>
      <c r="C10" s="212" t="s">
        <v>24</v>
      </c>
      <c r="D10" s="213"/>
      <c r="E10" s="213"/>
      <c r="F10" s="213"/>
      <c r="G10" s="213"/>
      <c r="H10" s="213"/>
      <c r="I10" s="213"/>
      <c r="J10" s="214"/>
      <c r="K10" s="215" t="s">
        <v>25</v>
      </c>
      <c r="L10" s="216"/>
      <c r="M10" s="216"/>
      <c r="N10" s="216"/>
      <c r="O10" s="216"/>
      <c r="P10" s="217"/>
      <c r="Q10" s="208"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209"/>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77"/>
      <c r="J41" s="109">
        <f t="shared" si="0"/>
        <v>0</v>
      </c>
      <c r="K41" s="79"/>
      <c r="L41" s="81"/>
      <c r="M41" s="76"/>
      <c r="N41" s="81"/>
      <c r="O41" s="111">
        <f t="shared" si="1"/>
        <v>0</v>
      </c>
      <c r="P41" s="77"/>
      <c r="Q41" s="112">
        <f t="shared" si="2"/>
      </c>
    </row>
    <row r="42" spans="1:17" ht="16.5" customHeight="1" thickBot="1">
      <c r="A42" s="83" t="s">
        <v>128</v>
      </c>
      <c r="B42" s="75"/>
      <c r="C42" s="84"/>
      <c r="D42" s="77"/>
      <c r="E42" s="77"/>
      <c r="F42" s="77"/>
      <c r="G42" s="77"/>
      <c r="H42" s="77"/>
      <c r="I42" s="133"/>
      <c r="J42" s="109">
        <f t="shared" si="0"/>
        <v>0</v>
      </c>
      <c r="K42" s="79"/>
      <c r="L42" s="81"/>
      <c r="M42" s="76"/>
      <c r="N42" s="81"/>
      <c r="O42" s="111">
        <f t="shared" si="1"/>
        <v>0</v>
      </c>
      <c r="P42" s="77"/>
      <c r="Q42" s="112">
        <f t="shared" si="2"/>
      </c>
    </row>
    <row r="43" spans="1:17" s="87" customFormat="1" ht="15.75" customHeight="1">
      <c r="A43" s="194" t="s">
        <v>108</v>
      </c>
      <c r="B43" s="195"/>
      <c r="C43" s="113">
        <f aca="true" t="shared" si="3" ref="C43:Q43">IF(SUM(C12:C42)=0,"",SUM(C12:C42))</f>
      </c>
      <c r="D43" s="114">
        <f t="shared" si="3"/>
      </c>
      <c r="E43" s="114">
        <f t="shared" si="3"/>
      </c>
      <c r="F43" s="114">
        <f t="shared" si="3"/>
      </c>
      <c r="G43" s="114">
        <f t="shared" si="3"/>
      </c>
      <c r="H43" s="115">
        <f t="shared" si="3"/>
      </c>
      <c r="I43" s="134">
        <f t="shared" si="3"/>
      </c>
      <c r="J43" s="115">
        <f t="shared" si="3"/>
      </c>
      <c r="K43" s="113">
        <f t="shared" si="3"/>
      </c>
      <c r="L43" s="114">
        <f t="shared" si="3"/>
      </c>
      <c r="M43" s="114">
        <f t="shared" si="3"/>
      </c>
      <c r="N43" s="114">
        <f t="shared" si="3"/>
      </c>
      <c r="O43" s="114">
        <f t="shared" si="3"/>
      </c>
      <c r="P43" s="115">
        <f t="shared" si="3"/>
      </c>
      <c r="Q43" s="117">
        <f t="shared" si="3"/>
      </c>
    </row>
    <row r="44" spans="1:17" s="87" customFormat="1" ht="15.75" customHeight="1">
      <c r="A44" s="196" t="s">
        <v>109</v>
      </c>
      <c r="B44" s="197"/>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198" t="s">
        <v>111</v>
      </c>
      <c r="B45" s="199"/>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202" t="s">
        <v>112</v>
      </c>
      <c r="B46" s="203"/>
      <c r="C46" s="203"/>
      <c r="D46" s="203"/>
      <c r="E46" s="203"/>
      <c r="F46" s="204"/>
      <c r="G46" s="205" t="s">
        <v>19</v>
      </c>
      <c r="H46" s="206"/>
      <c r="I46" s="206"/>
      <c r="J46" s="206"/>
      <c r="K46" s="207"/>
      <c r="L46" s="125">
        <f>SUM(C45:I45)</f>
        <v>0</v>
      </c>
      <c r="M46" s="126">
        <f>SUM(K45:N45)</f>
        <v>0</v>
      </c>
      <c r="N46" s="127">
        <f>IF(P43&gt;M46,M46,P43)</f>
        <v>0</v>
      </c>
      <c r="O46" s="202" t="s">
        <v>113</v>
      </c>
      <c r="P46" s="204"/>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220" t="s">
        <v>28</v>
      </c>
      <c r="B50" s="220"/>
      <c r="C50" s="220"/>
      <c r="D50" s="220"/>
      <c r="E50" s="220"/>
      <c r="F50" s="220"/>
      <c r="G50" s="220"/>
      <c r="H50" s="220"/>
      <c r="I50" s="220"/>
      <c r="J50" s="220"/>
      <c r="K50" s="220"/>
      <c r="L50" s="220"/>
      <c r="M50" s="220"/>
      <c r="N50" s="220"/>
      <c r="O50" s="220"/>
      <c r="P50" s="220"/>
      <c r="Q50" s="220"/>
    </row>
    <row r="51" spans="1:17" ht="17.25" customHeight="1">
      <c r="A51" s="220" t="s">
        <v>114</v>
      </c>
      <c r="B51" s="220"/>
      <c r="C51" s="220"/>
      <c r="D51" s="220"/>
      <c r="E51" s="220"/>
      <c r="F51" s="220"/>
      <c r="G51" s="220"/>
      <c r="H51" s="220"/>
      <c r="I51" s="220"/>
      <c r="J51" s="220"/>
      <c r="K51" s="220"/>
      <c r="L51" s="220"/>
      <c r="M51" s="220"/>
      <c r="N51" s="220"/>
      <c r="O51" s="220"/>
      <c r="P51" s="220"/>
      <c r="Q51" s="220"/>
    </row>
    <row r="52" spans="1:17" ht="17.25" customHeight="1">
      <c r="A52" s="219" t="s">
        <v>115</v>
      </c>
      <c r="B52" s="219"/>
      <c r="C52" s="219"/>
      <c r="D52" s="219"/>
      <c r="E52" s="219"/>
      <c r="F52" s="219"/>
      <c r="G52" s="219"/>
      <c r="H52" s="219"/>
      <c r="I52" s="219"/>
      <c r="J52" s="219"/>
      <c r="K52" s="219"/>
      <c r="L52" s="219"/>
      <c r="M52" s="219"/>
      <c r="N52" s="219"/>
      <c r="O52" s="219"/>
      <c r="P52" s="219"/>
      <c r="Q52" s="219"/>
    </row>
    <row r="53" spans="1:17" ht="17.25" customHeight="1">
      <c r="A53" s="218" t="s">
        <v>116</v>
      </c>
      <c r="B53" s="218"/>
      <c r="C53" s="218"/>
      <c r="D53" s="218"/>
      <c r="E53" s="218"/>
      <c r="F53" s="218"/>
      <c r="G53" s="218"/>
      <c r="H53" s="218"/>
      <c r="I53" s="218"/>
      <c r="J53" s="218"/>
      <c r="K53" s="218"/>
      <c r="L53" s="218"/>
      <c r="M53" s="218"/>
      <c r="N53" s="218"/>
      <c r="O53" s="218"/>
      <c r="P53" s="218"/>
      <c r="Q53" s="218"/>
    </row>
    <row r="54" spans="1:17" ht="17.25" customHeight="1">
      <c r="A54" s="218" t="s">
        <v>117</v>
      </c>
      <c r="B54" s="218"/>
      <c r="C54" s="218"/>
      <c r="D54" s="218"/>
      <c r="E54" s="218"/>
      <c r="F54" s="218"/>
      <c r="G54" s="218"/>
      <c r="H54" s="218"/>
      <c r="I54" s="218"/>
      <c r="J54" s="218"/>
      <c r="K54" s="218"/>
      <c r="L54" s="218"/>
      <c r="M54" s="218"/>
      <c r="N54" s="218"/>
      <c r="O54" s="218"/>
      <c r="P54" s="218"/>
      <c r="Q54" s="218"/>
    </row>
    <row r="55" spans="1:17" ht="17.25" customHeight="1">
      <c r="A55" s="219" t="s">
        <v>149</v>
      </c>
      <c r="B55" s="219"/>
      <c r="C55" s="219"/>
      <c r="D55" s="219"/>
      <c r="E55" s="219"/>
      <c r="F55" s="219"/>
      <c r="G55" s="219"/>
      <c r="H55" s="219"/>
      <c r="I55" s="219"/>
      <c r="J55" s="219"/>
      <c r="K55" s="219"/>
      <c r="L55" s="219"/>
      <c r="M55" s="219"/>
      <c r="N55" s="219"/>
      <c r="O55" s="219"/>
      <c r="P55" s="219"/>
      <c r="Q55" s="219"/>
    </row>
    <row r="56" spans="1:17" ht="17.25" customHeight="1">
      <c r="A56" s="189"/>
      <c r="B56" s="189"/>
      <c r="C56" s="189"/>
      <c r="D56" s="189"/>
      <c r="E56" s="189"/>
      <c r="F56" s="189"/>
      <c r="G56" s="189"/>
      <c r="H56" s="189"/>
      <c r="I56" s="189"/>
      <c r="J56" s="189"/>
      <c r="K56" s="189"/>
      <c r="L56" s="189"/>
      <c r="M56" s="189"/>
      <c r="N56" s="189"/>
      <c r="O56" s="189"/>
      <c r="P56" s="189"/>
      <c r="Q56" s="189"/>
    </row>
  </sheetData>
  <sheetProtection/>
  <mergeCells count="24">
    <mergeCell ref="Q10:Q11"/>
    <mergeCell ref="G46:K46"/>
    <mergeCell ref="A56:Q56"/>
    <mergeCell ref="A51:Q51"/>
    <mergeCell ref="A52:Q52"/>
    <mergeCell ref="A53:Q53"/>
    <mergeCell ref="A54:Q54"/>
    <mergeCell ref="A55:Q55"/>
    <mergeCell ref="A1:Q1"/>
    <mergeCell ref="A2:Q2"/>
    <mergeCell ref="A10:B10"/>
    <mergeCell ref="C10:J10"/>
    <mergeCell ref="A50:Q50"/>
    <mergeCell ref="A43:B43"/>
    <mergeCell ref="A44:B44"/>
    <mergeCell ref="A45:B45"/>
    <mergeCell ref="A46:F46"/>
    <mergeCell ref="K10:P10"/>
    <mergeCell ref="O46:P46"/>
    <mergeCell ref="A4:C4"/>
    <mergeCell ref="A5:C5"/>
    <mergeCell ref="D4:J4"/>
    <mergeCell ref="D5:J5"/>
    <mergeCell ref="A8:E8"/>
  </mergeCells>
  <conditionalFormatting sqref="J42">
    <cfRule type="cellIs" priority="1" dxfId="128" operator="equal" stopIfTrue="1">
      <formula>"（土）"</formula>
    </cfRule>
    <cfRule type="cellIs" priority="2" dxfId="129" operator="equal" stopIfTrue="1">
      <formula>"（日）"</formula>
    </cfRule>
  </conditionalFormatting>
  <conditionalFormatting sqref="B27:I31 K27:O31">
    <cfRule type="cellIs" priority="3" dxfId="128" operator="equal" stopIfTrue="1">
      <formula>"（土）"</formula>
    </cfRule>
    <cfRule type="cellIs" priority="4" dxfId="129" operator="equal" stopIfTrue="1">
      <formula>"（日）"</formula>
    </cfRule>
  </conditionalFormatting>
  <conditionalFormatting sqref="B32:I34 K32:O34">
    <cfRule type="cellIs" priority="5" dxfId="128" operator="equal" stopIfTrue="1">
      <formula>"（土）"</formula>
    </cfRule>
    <cfRule type="cellIs" priority="6" dxfId="129" operator="equal" stopIfTrue="1">
      <formula>"（日）"</formula>
    </cfRule>
  </conditionalFormatting>
  <conditionalFormatting sqref="C43:C45 J45">
    <cfRule type="cellIs" priority="7" dxfId="128" operator="equal" stopIfTrue="1">
      <formula>"（土）"</formula>
    </cfRule>
    <cfRule type="cellIs" priority="8" dxfId="129" operator="equal" stopIfTrue="1">
      <formula>"（日）"</formula>
    </cfRule>
  </conditionalFormatting>
  <conditionalFormatting sqref="B42:I42 K42:O42 Q42">
    <cfRule type="cellIs" priority="9" dxfId="128" operator="equal" stopIfTrue="1">
      <formula>"（土）"</formula>
    </cfRule>
    <cfRule type="cellIs" priority="10" dxfId="129" operator="equal" stopIfTrue="1">
      <formula>"（日）"</formula>
    </cfRule>
  </conditionalFormatting>
  <conditionalFormatting sqref="B12:O13 Q12:Q41 B14:B20 C14:C24 D14:D22 E14:E24 F14:O20 B35:I41 K35:O41 D43:Q43 D44:J44 L44:N44 Q44:Q48 D45:I45 K45:P45 G46:I49 N46:N47">
    <cfRule type="cellIs" priority="11" dxfId="128" operator="equal" stopIfTrue="1">
      <formula>"（土）"</formula>
    </cfRule>
    <cfRule type="cellIs" priority="12" dxfId="129" operator="equal" stopIfTrue="1">
      <formula>"（日）"</formula>
    </cfRule>
  </conditionalFormatting>
  <conditionalFormatting sqref="B21:B24 F21:O24 D23:D24 B25:O25 B26:I26 J26:J41 K26:O26">
    <cfRule type="cellIs" priority="13" dxfId="128" operator="equal" stopIfTrue="1">
      <formula>"（土）"</formula>
    </cfRule>
    <cfRule type="cellIs" priority="14"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C12:J42 L12:N42 P12:P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Q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187" t="s">
        <v>22</v>
      </c>
      <c r="B1" s="187"/>
      <c r="C1" s="187"/>
      <c r="D1" s="187"/>
      <c r="E1" s="187"/>
      <c r="F1" s="187"/>
      <c r="G1" s="187"/>
      <c r="H1" s="187"/>
      <c r="I1" s="187"/>
      <c r="J1" s="187"/>
      <c r="K1" s="187"/>
      <c r="L1" s="187"/>
      <c r="M1" s="187"/>
      <c r="N1" s="187"/>
      <c r="O1" s="187"/>
      <c r="P1" s="187"/>
      <c r="Q1" s="187"/>
    </row>
    <row r="2" spans="1:17" ht="16.5" customHeight="1">
      <c r="A2" s="188" t="s">
        <v>67</v>
      </c>
      <c r="B2" s="188"/>
      <c r="C2" s="188"/>
      <c r="D2" s="188"/>
      <c r="E2" s="188"/>
      <c r="F2" s="188"/>
      <c r="G2" s="188"/>
      <c r="H2" s="188"/>
      <c r="I2" s="188"/>
      <c r="J2" s="188"/>
      <c r="K2" s="188"/>
      <c r="L2" s="188"/>
      <c r="M2" s="188"/>
      <c r="N2" s="188"/>
      <c r="O2" s="188"/>
      <c r="P2" s="188"/>
      <c r="Q2" s="188"/>
    </row>
    <row r="3" spans="1:17" ht="7.5" customHeight="1">
      <c r="A3" s="53"/>
      <c r="B3" s="53"/>
      <c r="C3" s="53"/>
      <c r="D3" s="53"/>
      <c r="E3" s="53"/>
      <c r="F3" s="53"/>
      <c r="G3" s="53"/>
      <c r="H3" s="53"/>
      <c r="I3" s="53"/>
      <c r="J3" s="53"/>
      <c r="K3" s="53"/>
      <c r="L3" s="53"/>
      <c r="M3" s="54"/>
      <c r="N3" s="54"/>
      <c r="O3" s="54"/>
      <c r="P3" s="54"/>
      <c r="Q3" s="54"/>
    </row>
    <row r="4" spans="1:12" s="1" customFormat="1" ht="14.25">
      <c r="A4" s="210" t="s">
        <v>17</v>
      </c>
      <c r="B4" s="210"/>
      <c r="C4" s="210"/>
      <c r="D4" s="190">
        <f>'年間集計表（算定区分確認）'!C6</f>
        <v>0</v>
      </c>
      <c r="E4" s="190"/>
      <c r="F4" s="190"/>
      <c r="G4" s="190"/>
      <c r="H4" s="190"/>
      <c r="I4" s="190"/>
      <c r="J4" s="190"/>
      <c r="K4" s="11"/>
      <c r="L4" s="11"/>
    </row>
    <row r="5" spans="1:12" s="1" customFormat="1" ht="14.25">
      <c r="A5" s="211" t="s">
        <v>23</v>
      </c>
      <c r="B5" s="211"/>
      <c r="C5" s="211"/>
      <c r="D5" s="190">
        <f>'年間集計表（算定区分確認）'!C7</f>
        <v>0</v>
      </c>
      <c r="E5" s="190"/>
      <c r="F5" s="190"/>
      <c r="G5" s="190"/>
      <c r="H5" s="190"/>
      <c r="I5" s="190"/>
      <c r="J5" s="190"/>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191" t="s">
        <v>126</v>
      </c>
      <c r="B8" s="192"/>
      <c r="C8" s="192"/>
      <c r="D8" s="192"/>
      <c r="E8" s="193"/>
      <c r="F8" s="56"/>
      <c r="G8" s="54"/>
      <c r="H8" s="54"/>
      <c r="I8" s="54"/>
      <c r="J8" s="54"/>
      <c r="K8" s="54"/>
      <c r="L8" s="54"/>
      <c r="M8" s="54"/>
      <c r="N8" s="54"/>
      <c r="O8" s="54"/>
      <c r="P8" s="54"/>
      <c r="Q8" s="54"/>
    </row>
    <row r="9" ht="7.5" customHeight="1" thickBot="1"/>
    <row r="10" spans="1:17" s="60" customFormat="1" ht="15" customHeight="1">
      <c r="A10" s="200"/>
      <c r="B10" s="201"/>
      <c r="C10" s="212" t="s">
        <v>24</v>
      </c>
      <c r="D10" s="213"/>
      <c r="E10" s="213"/>
      <c r="F10" s="213"/>
      <c r="G10" s="213"/>
      <c r="H10" s="213"/>
      <c r="I10" s="213"/>
      <c r="J10" s="214"/>
      <c r="K10" s="215" t="s">
        <v>25</v>
      </c>
      <c r="L10" s="216"/>
      <c r="M10" s="216"/>
      <c r="N10" s="216"/>
      <c r="O10" s="216"/>
      <c r="P10" s="217"/>
      <c r="Q10" s="208"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209"/>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1">C13+D13+E13+F13+G13+H13+I13</f>
        <v>0</v>
      </c>
      <c r="K13" s="79"/>
      <c r="L13" s="80"/>
      <c r="M13" s="76"/>
      <c r="N13" s="81"/>
      <c r="O13" s="111">
        <f aca="true" t="shared" si="1" ref="O13:O41">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thickBo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hidden="1" thickBot="1">
      <c r="A41" s="83" t="s">
        <v>107</v>
      </c>
      <c r="B41" s="75"/>
      <c r="C41" s="84"/>
      <c r="D41" s="77"/>
      <c r="E41" s="77"/>
      <c r="F41" s="77"/>
      <c r="G41" s="77"/>
      <c r="H41" s="77"/>
      <c r="I41" s="85"/>
      <c r="J41" s="109">
        <f t="shared" si="0"/>
        <v>0</v>
      </c>
      <c r="K41" s="79"/>
      <c r="L41" s="81"/>
      <c r="M41" s="76"/>
      <c r="N41" s="81"/>
      <c r="O41" s="111">
        <f t="shared" si="1"/>
        <v>0</v>
      </c>
      <c r="P41" s="77"/>
      <c r="Q41" s="112">
        <f t="shared" si="2"/>
      </c>
    </row>
    <row r="42" spans="1:17" ht="1.5" customHeight="1" hidden="1" thickBot="1">
      <c r="A42" s="74"/>
      <c r="B42" s="75"/>
      <c r="C42" s="84"/>
      <c r="D42" s="77"/>
      <c r="E42" s="77"/>
      <c r="F42" s="77"/>
      <c r="G42" s="77"/>
      <c r="H42" s="77"/>
      <c r="I42" s="86"/>
      <c r="J42" s="78">
        <f>IF(C42+D42+E42+F42+G42=0,"",C42+D42+E42+F42+G42)</f>
      </c>
      <c r="K42" s="79"/>
      <c r="L42" s="81"/>
      <c r="M42" s="76"/>
      <c r="N42" s="81"/>
      <c r="O42" s="82">
        <f>IF(K42+L42+M42+N42=0,"",K42+L42+M42+N42)</f>
      </c>
      <c r="P42" s="77"/>
      <c r="Q42" s="112">
        <f t="shared" si="2"/>
      </c>
    </row>
    <row r="43" spans="1:17" s="87" customFormat="1" ht="15.75" customHeight="1">
      <c r="A43" s="194" t="s">
        <v>108</v>
      </c>
      <c r="B43" s="195"/>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196" t="s">
        <v>109</v>
      </c>
      <c r="B44" s="197"/>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198" t="s">
        <v>111</v>
      </c>
      <c r="B45" s="199"/>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202" t="s">
        <v>112</v>
      </c>
      <c r="B46" s="203"/>
      <c r="C46" s="203"/>
      <c r="D46" s="203"/>
      <c r="E46" s="203"/>
      <c r="F46" s="204"/>
      <c r="G46" s="205" t="s">
        <v>19</v>
      </c>
      <c r="H46" s="206"/>
      <c r="I46" s="206"/>
      <c r="J46" s="206"/>
      <c r="K46" s="207"/>
      <c r="L46" s="125">
        <f>SUM(C45:I45)</f>
        <v>0</v>
      </c>
      <c r="M46" s="126">
        <f>SUM(K45:N45)</f>
        <v>0</v>
      </c>
      <c r="N46" s="127">
        <f>IF(P43&gt;M46,M46,P43)</f>
        <v>0</v>
      </c>
      <c r="O46" s="202" t="s">
        <v>113</v>
      </c>
      <c r="P46" s="204"/>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220" t="s">
        <v>28</v>
      </c>
      <c r="B50" s="220"/>
      <c r="C50" s="220"/>
      <c r="D50" s="220"/>
      <c r="E50" s="220"/>
      <c r="F50" s="220"/>
      <c r="G50" s="220"/>
      <c r="H50" s="220"/>
      <c r="I50" s="220"/>
      <c r="J50" s="220"/>
      <c r="K50" s="220"/>
      <c r="L50" s="220"/>
      <c r="M50" s="220"/>
      <c r="N50" s="220"/>
      <c r="O50" s="220"/>
      <c r="P50" s="220"/>
      <c r="Q50" s="220"/>
    </row>
    <row r="51" spans="1:17" ht="17.25" customHeight="1">
      <c r="A51" s="220" t="s">
        <v>114</v>
      </c>
      <c r="B51" s="220"/>
      <c r="C51" s="220"/>
      <c r="D51" s="220"/>
      <c r="E51" s="220"/>
      <c r="F51" s="220"/>
      <c r="G51" s="220"/>
      <c r="H51" s="220"/>
      <c r="I51" s="220"/>
      <c r="J51" s="220"/>
      <c r="K51" s="220"/>
      <c r="L51" s="220"/>
      <c r="M51" s="220"/>
      <c r="N51" s="220"/>
      <c r="O51" s="220"/>
      <c r="P51" s="220"/>
      <c r="Q51" s="220"/>
    </row>
    <row r="52" spans="1:17" ht="17.25" customHeight="1">
      <c r="A52" s="219" t="s">
        <v>115</v>
      </c>
      <c r="B52" s="219"/>
      <c r="C52" s="219"/>
      <c r="D52" s="219"/>
      <c r="E52" s="219"/>
      <c r="F52" s="219"/>
      <c r="G52" s="219"/>
      <c r="H52" s="219"/>
      <c r="I52" s="219"/>
      <c r="J52" s="219"/>
      <c r="K52" s="219"/>
      <c r="L52" s="219"/>
      <c r="M52" s="219"/>
      <c r="N52" s="219"/>
      <c r="O52" s="219"/>
      <c r="P52" s="219"/>
      <c r="Q52" s="219"/>
    </row>
    <row r="53" spans="1:17" ht="17.25" customHeight="1">
      <c r="A53" s="218" t="s">
        <v>116</v>
      </c>
      <c r="B53" s="218"/>
      <c r="C53" s="218"/>
      <c r="D53" s="218"/>
      <c r="E53" s="218"/>
      <c r="F53" s="218"/>
      <c r="G53" s="218"/>
      <c r="H53" s="218"/>
      <c r="I53" s="218"/>
      <c r="J53" s="218"/>
      <c r="K53" s="218"/>
      <c r="L53" s="218"/>
      <c r="M53" s="218"/>
      <c r="N53" s="218"/>
      <c r="O53" s="218"/>
      <c r="P53" s="218"/>
      <c r="Q53" s="218"/>
    </row>
    <row r="54" spans="1:17" ht="17.25" customHeight="1">
      <c r="A54" s="218" t="s">
        <v>117</v>
      </c>
      <c r="B54" s="218"/>
      <c r="C54" s="218"/>
      <c r="D54" s="218"/>
      <c r="E54" s="218"/>
      <c r="F54" s="218"/>
      <c r="G54" s="218"/>
      <c r="H54" s="218"/>
      <c r="I54" s="218"/>
      <c r="J54" s="218"/>
      <c r="K54" s="218"/>
      <c r="L54" s="218"/>
      <c r="M54" s="218"/>
      <c r="N54" s="218"/>
      <c r="O54" s="218"/>
      <c r="P54" s="218"/>
      <c r="Q54" s="218"/>
    </row>
    <row r="55" spans="1:17" ht="17.25" customHeight="1">
      <c r="A55" s="219" t="s">
        <v>149</v>
      </c>
      <c r="B55" s="219"/>
      <c r="C55" s="219"/>
      <c r="D55" s="219"/>
      <c r="E55" s="219"/>
      <c r="F55" s="219"/>
      <c r="G55" s="219"/>
      <c r="H55" s="219"/>
      <c r="I55" s="219"/>
      <c r="J55" s="219"/>
      <c r="K55" s="219"/>
      <c r="L55" s="219"/>
      <c r="M55" s="219"/>
      <c r="N55" s="219"/>
      <c r="O55" s="219"/>
      <c r="P55" s="219"/>
      <c r="Q55" s="219"/>
    </row>
    <row r="56" spans="1:17" ht="17.25" customHeight="1">
      <c r="A56" s="189"/>
      <c r="B56" s="189"/>
      <c r="C56" s="189"/>
      <c r="D56" s="189"/>
      <c r="E56" s="189"/>
      <c r="F56" s="189"/>
      <c r="G56" s="189"/>
      <c r="H56" s="189"/>
      <c r="I56" s="189"/>
      <c r="J56" s="189"/>
      <c r="K56" s="189"/>
      <c r="L56" s="189"/>
      <c r="M56" s="189"/>
      <c r="N56" s="189"/>
      <c r="O56" s="189"/>
      <c r="P56" s="189"/>
      <c r="Q56" s="189"/>
    </row>
  </sheetData>
  <sheetProtection/>
  <mergeCells count="24">
    <mergeCell ref="A51:Q51"/>
    <mergeCell ref="A52:Q52"/>
    <mergeCell ref="A53:Q53"/>
    <mergeCell ref="A54:Q54"/>
    <mergeCell ref="A55:Q55"/>
    <mergeCell ref="A56:Q56"/>
    <mergeCell ref="A50:Q50"/>
    <mergeCell ref="A43:B43"/>
    <mergeCell ref="A44:B44"/>
    <mergeCell ref="A45:B45"/>
    <mergeCell ref="A46:F46"/>
    <mergeCell ref="A4:C4"/>
    <mergeCell ref="A5:C5"/>
    <mergeCell ref="D4:J4"/>
    <mergeCell ref="D5:J5"/>
    <mergeCell ref="A10:B10"/>
    <mergeCell ref="A1:Q1"/>
    <mergeCell ref="A2:Q2"/>
    <mergeCell ref="K10:P10"/>
    <mergeCell ref="Q10:Q11"/>
    <mergeCell ref="G46:K46"/>
    <mergeCell ref="O46:P46"/>
    <mergeCell ref="C10:J10"/>
    <mergeCell ref="A8:E8"/>
  </mergeCells>
  <conditionalFormatting sqref="J45">
    <cfRule type="cellIs" priority="1" dxfId="128" operator="equal" stopIfTrue="1">
      <formula>"（土）"</formula>
    </cfRule>
    <cfRule type="cellIs" priority="2" dxfId="129" operator="equal" stopIfTrue="1">
      <formula>"（日）"</formula>
    </cfRule>
  </conditionalFormatting>
  <conditionalFormatting sqref="B12:O13 Q12:Q42 B14:B20 C14:C24 D14:D22 E14:E24 F14:O20 B35:B42 C35:C45 D35:I42 K35:O42 D43:Q43 D44:J44 L44:N44 Q44:Q48 D45:I45 K45:P45 G46:I49 N46:N47">
    <cfRule type="cellIs" priority="3" dxfId="128" operator="equal" stopIfTrue="1">
      <formula>"（土）"</formula>
    </cfRule>
    <cfRule type="cellIs" priority="4" dxfId="129" operator="equal" stopIfTrue="1">
      <formula>"（日）"</formula>
    </cfRule>
  </conditionalFormatting>
  <conditionalFormatting sqref="B21:B24 F21:O24 D23:D24 B25:O25 B26:I26 J26:J42 K26:O26">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C12:J42 L12:N42 P12:P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Q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187" t="s">
        <v>22</v>
      </c>
      <c r="B1" s="187"/>
      <c r="C1" s="187"/>
      <c r="D1" s="187"/>
      <c r="E1" s="187"/>
      <c r="F1" s="187"/>
      <c r="G1" s="187"/>
      <c r="H1" s="187"/>
      <c r="I1" s="187"/>
      <c r="J1" s="187"/>
      <c r="K1" s="187"/>
      <c r="L1" s="187"/>
      <c r="M1" s="187"/>
      <c r="N1" s="187"/>
      <c r="O1" s="187"/>
      <c r="P1" s="187"/>
      <c r="Q1" s="187"/>
    </row>
    <row r="2" spans="1:17" ht="16.5" customHeight="1">
      <c r="A2" s="188" t="s">
        <v>67</v>
      </c>
      <c r="B2" s="188"/>
      <c r="C2" s="188"/>
      <c r="D2" s="188"/>
      <c r="E2" s="188"/>
      <c r="F2" s="188"/>
      <c r="G2" s="188"/>
      <c r="H2" s="188"/>
      <c r="I2" s="188"/>
      <c r="J2" s="188"/>
      <c r="K2" s="188"/>
      <c r="L2" s="188"/>
      <c r="M2" s="188"/>
      <c r="N2" s="188"/>
      <c r="O2" s="188"/>
      <c r="P2" s="188"/>
      <c r="Q2" s="188"/>
    </row>
    <row r="3" spans="1:17" ht="7.5" customHeight="1">
      <c r="A3" s="53"/>
      <c r="B3" s="53"/>
      <c r="C3" s="53"/>
      <c r="D3" s="53"/>
      <c r="E3" s="53"/>
      <c r="F3" s="53"/>
      <c r="G3" s="53"/>
      <c r="H3" s="53"/>
      <c r="I3" s="53"/>
      <c r="J3" s="53"/>
      <c r="K3" s="53"/>
      <c r="L3" s="53"/>
      <c r="M3" s="54"/>
      <c r="N3" s="54"/>
      <c r="O3" s="54"/>
      <c r="P3" s="54"/>
      <c r="Q3" s="54"/>
    </row>
    <row r="4" spans="1:12" s="1" customFormat="1" ht="14.25">
      <c r="A4" s="210" t="s">
        <v>17</v>
      </c>
      <c r="B4" s="210"/>
      <c r="C4" s="210"/>
      <c r="D4" s="190">
        <f>'年間集計表（算定区分確認）'!C6</f>
        <v>0</v>
      </c>
      <c r="E4" s="190"/>
      <c r="F4" s="190"/>
      <c r="G4" s="190"/>
      <c r="H4" s="190"/>
      <c r="I4" s="190"/>
      <c r="J4" s="190"/>
      <c r="K4" s="11"/>
      <c r="L4" s="11"/>
    </row>
    <row r="5" spans="1:12" s="1" customFormat="1" ht="14.25">
      <c r="A5" s="211" t="s">
        <v>23</v>
      </c>
      <c r="B5" s="211"/>
      <c r="C5" s="211"/>
      <c r="D5" s="190">
        <f>'年間集計表（算定区分確認）'!C7</f>
        <v>0</v>
      </c>
      <c r="E5" s="190"/>
      <c r="F5" s="190"/>
      <c r="G5" s="190"/>
      <c r="H5" s="190"/>
      <c r="I5" s="190"/>
      <c r="J5" s="190"/>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191" t="s">
        <v>68</v>
      </c>
      <c r="B8" s="192"/>
      <c r="C8" s="192"/>
      <c r="D8" s="192"/>
      <c r="E8" s="193"/>
      <c r="F8" s="56"/>
      <c r="G8" s="54"/>
      <c r="H8" s="54"/>
      <c r="I8" s="54"/>
      <c r="J8" s="54"/>
      <c r="K8" s="54"/>
      <c r="L8" s="54"/>
      <c r="M8" s="54"/>
      <c r="N8" s="54"/>
      <c r="O8" s="54"/>
      <c r="P8" s="54"/>
      <c r="Q8" s="54"/>
    </row>
    <row r="9" ht="7.5" customHeight="1" thickBot="1"/>
    <row r="10" spans="1:17" s="60" customFormat="1" ht="15" customHeight="1">
      <c r="A10" s="200"/>
      <c r="B10" s="201"/>
      <c r="C10" s="212" t="s">
        <v>24</v>
      </c>
      <c r="D10" s="213"/>
      <c r="E10" s="213"/>
      <c r="F10" s="213"/>
      <c r="G10" s="213"/>
      <c r="H10" s="213"/>
      <c r="I10" s="213"/>
      <c r="J10" s="214"/>
      <c r="K10" s="215" t="s">
        <v>25</v>
      </c>
      <c r="L10" s="216"/>
      <c r="M10" s="216"/>
      <c r="N10" s="216"/>
      <c r="O10" s="216"/>
      <c r="P10" s="217"/>
      <c r="Q10" s="208"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209"/>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1">C13+D13+E13+F13+G13+H13+I13</f>
        <v>0</v>
      </c>
      <c r="K13" s="79"/>
      <c r="L13" s="80"/>
      <c r="M13" s="76"/>
      <c r="N13" s="81"/>
      <c r="O13" s="111">
        <f aca="true" t="shared" si="1" ref="O13:O41">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thickBot="1">
      <c r="A41" s="83" t="s">
        <v>107</v>
      </c>
      <c r="B41" s="75"/>
      <c r="C41" s="84"/>
      <c r="D41" s="77"/>
      <c r="E41" s="77"/>
      <c r="F41" s="77"/>
      <c r="G41" s="77"/>
      <c r="H41" s="77"/>
      <c r="I41" s="85"/>
      <c r="J41" s="109">
        <f t="shared" si="0"/>
        <v>0</v>
      </c>
      <c r="K41" s="79"/>
      <c r="L41" s="81"/>
      <c r="M41" s="76"/>
      <c r="N41" s="81"/>
      <c r="O41" s="111">
        <f t="shared" si="1"/>
        <v>0</v>
      </c>
      <c r="P41" s="77"/>
      <c r="Q41" s="112">
        <f t="shared" si="2"/>
      </c>
    </row>
    <row r="42" spans="1:17" ht="1.5" customHeight="1" hidden="1" thickBot="1">
      <c r="A42" s="74"/>
      <c r="B42" s="75"/>
      <c r="C42" s="84"/>
      <c r="D42" s="77"/>
      <c r="E42" s="77"/>
      <c r="F42" s="77"/>
      <c r="G42" s="77"/>
      <c r="H42" s="77"/>
      <c r="I42" s="86"/>
      <c r="J42" s="78">
        <f>IF(C42+D42+E42+F42+G42=0,"",C42+D42+E42+F42+G42)</f>
      </c>
      <c r="K42" s="79"/>
      <c r="L42" s="81"/>
      <c r="M42" s="76"/>
      <c r="N42" s="81"/>
      <c r="O42" s="82">
        <f>IF(K42+L42+M42+N42=0,"",K42+L42+M42+N42)</f>
      </c>
      <c r="P42" s="77"/>
      <c r="Q42" s="112">
        <f t="shared" si="2"/>
      </c>
    </row>
    <row r="43" spans="1:17" s="87" customFormat="1" ht="15.75" customHeight="1">
      <c r="A43" s="194" t="s">
        <v>108</v>
      </c>
      <c r="B43" s="195"/>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196" t="s">
        <v>109</v>
      </c>
      <c r="B44" s="197"/>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198" t="s">
        <v>111</v>
      </c>
      <c r="B45" s="199"/>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202" t="s">
        <v>112</v>
      </c>
      <c r="B46" s="203"/>
      <c r="C46" s="203"/>
      <c r="D46" s="203"/>
      <c r="E46" s="203"/>
      <c r="F46" s="204"/>
      <c r="G46" s="205" t="s">
        <v>19</v>
      </c>
      <c r="H46" s="206"/>
      <c r="I46" s="206"/>
      <c r="J46" s="206"/>
      <c r="K46" s="207"/>
      <c r="L46" s="125">
        <f>SUM(C45:I45)</f>
        <v>0</v>
      </c>
      <c r="M46" s="126">
        <f>SUM(K45:N45)</f>
        <v>0</v>
      </c>
      <c r="N46" s="127">
        <f>IF(P43&gt;M46,M46,P43)</f>
        <v>0</v>
      </c>
      <c r="O46" s="202" t="s">
        <v>113</v>
      </c>
      <c r="P46" s="204"/>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220" t="s">
        <v>28</v>
      </c>
      <c r="B50" s="220"/>
      <c r="C50" s="220"/>
      <c r="D50" s="220"/>
      <c r="E50" s="220"/>
      <c r="F50" s="220"/>
      <c r="G50" s="220"/>
      <c r="H50" s="220"/>
      <c r="I50" s="220"/>
      <c r="J50" s="220"/>
      <c r="K50" s="220"/>
      <c r="L50" s="220"/>
      <c r="M50" s="220"/>
      <c r="N50" s="220"/>
      <c r="O50" s="220"/>
      <c r="P50" s="220"/>
      <c r="Q50" s="220"/>
    </row>
    <row r="51" spans="1:17" ht="17.25" customHeight="1">
      <c r="A51" s="220" t="s">
        <v>114</v>
      </c>
      <c r="B51" s="220"/>
      <c r="C51" s="220"/>
      <c r="D51" s="220"/>
      <c r="E51" s="220"/>
      <c r="F51" s="220"/>
      <c r="G51" s="220"/>
      <c r="H51" s="220"/>
      <c r="I51" s="220"/>
      <c r="J51" s="220"/>
      <c r="K51" s="220"/>
      <c r="L51" s="220"/>
      <c r="M51" s="220"/>
      <c r="N51" s="220"/>
      <c r="O51" s="220"/>
      <c r="P51" s="220"/>
      <c r="Q51" s="220"/>
    </row>
    <row r="52" spans="1:17" ht="17.25" customHeight="1">
      <c r="A52" s="219" t="s">
        <v>115</v>
      </c>
      <c r="B52" s="219"/>
      <c r="C52" s="219"/>
      <c r="D52" s="219"/>
      <c r="E52" s="219"/>
      <c r="F52" s="219"/>
      <c r="G52" s="219"/>
      <c r="H52" s="219"/>
      <c r="I52" s="219"/>
      <c r="J52" s="219"/>
      <c r="K52" s="219"/>
      <c r="L52" s="219"/>
      <c r="M52" s="219"/>
      <c r="N52" s="219"/>
      <c r="O52" s="219"/>
      <c r="P52" s="219"/>
      <c r="Q52" s="219"/>
    </row>
    <row r="53" spans="1:17" ht="17.25" customHeight="1">
      <c r="A53" s="218" t="s">
        <v>116</v>
      </c>
      <c r="B53" s="218"/>
      <c r="C53" s="218"/>
      <c r="D53" s="218"/>
      <c r="E53" s="218"/>
      <c r="F53" s="218"/>
      <c r="G53" s="218"/>
      <c r="H53" s="218"/>
      <c r="I53" s="218"/>
      <c r="J53" s="218"/>
      <c r="K53" s="218"/>
      <c r="L53" s="218"/>
      <c r="M53" s="218"/>
      <c r="N53" s="218"/>
      <c r="O53" s="218"/>
      <c r="P53" s="218"/>
      <c r="Q53" s="218"/>
    </row>
    <row r="54" spans="1:17" ht="17.25" customHeight="1">
      <c r="A54" s="218" t="s">
        <v>117</v>
      </c>
      <c r="B54" s="218"/>
      <c r="C54" s="218"/>
      <c r="D54" s="218"/>
      <c r="E54" s="218"/>
      <c r="F54" s="218"/>
      <c r="G54" s="218"/>
      <c r="H54" s="218"/>
      <c r="I54" s="218"/>
      <c r="J54" s="218"/>
      <c r="K54" s="218"/>
      <c r="L54" s="218"/>
      <c r="M54" s="218"/>
      <c r="N54" s="218"/>
      <c r="O54" s="218"/>
      <c r="P54" s="218"/>
      <c r="Q54" s="218"/>
    </row>
    <row r="55" spans="1:17" ht="17.25" customHeight="1">
      <c r="A55" s="219" t="s">
        <v>149</v>
      </c>
      <c r="B55" s="219"/>
      <c r="C55" s="219"/>
      <c r="D55" s="219"/>
      <c r="E55" s="219"/>
      <c r="F55" s="219"/>
      <c r="G55" s="219"/>
      <c r="H55" s="219"/>
      <c r="I55" s="219"/>
      <c r="J55" s="219"/>
      <c r="K55" s="219"/>
      <c r="L55" s="219"/>
      <c r="M55" s="219"/>
      <c r="N55" s="219"/>
      <c r="O55" s="219"/>
      <c r="P55" s="219"/>
      <c r="Q55" s="219"/>
    </row>
    <row r="56" spans="1:17" ht="17.25" customHeight="1">
      <c r="A56" s="189"/>
      <c r="B56" s="189"/>
      <c r="C56" s="189"/>
      <c r="D56" s="189"/>
      <c r="E56" s="189"/>
      <c r="F56" s="189"/>
      <c r="G56" s="189"/>
      <c r="H56" s="189"/>
      <c r="I56" s="189"/>
      <c r="J56" s="189"/>
      <c r="K56" s="189"/>
      <c r="L56" s="189"/>
      <c r="M56" s="189"/>
      <c r="N56" s="189"/>
      <c r="O56" s="189"/>
      <c r="P56" s="189"/>
      <c r="Q56" s="189"/>
    </row>
  </sheetData>
  <sheetProtection/>
  <mergeCells count="24">
    <mergeCell ref="A54:Q54"/>
    <mergeCell ref="A55:Q55"/>
    <mergeCell ref="A50:Q50"/>
    <mergeCell ref="A51:Q51"/>
    <mergeCell ref="A52:Q52"/>
    <mergeCell ref="A53:Q53"/>
    <mergeCell ref="A46:F46"/>
    <mergeCell ref="G46:K46"/>
    <mergeCell ref="Q10:Q11"/>
    <mergeCell ref="O46:P46"/>
    <mergeCell ref="A4:C4"/>
    <mergeCell ref="A5:C5"/>
    <mergeCell ref="C10:J10"/>
    <mergeCell ref="K10:P10"/>
    <mergeCell ref="A1:Q1"/>
    <mergeCell ref="A2:Q2"/>
    <mergeCell ref="A56:Q56"/>
    <mergeCell ref="D4:J4"/>
    <mergeCell ref="D5:J5"/>
    <mergeCell ref="A8:E8"/>
    <mergeCell ref="A43:B43"/>
    <mergeCell ref="A44:B44"/>
    <mergeCell ref="A45:B45"/>
    <mergeCell ref="A10:B10"/>
  </mergeCells>
  <conditionalFormatting sqref="B32:I34 K32:O34">
    <cfRule type="cellIs" priority="1" dxfId="128" operator="equal" stopIfTrue="1">
      <formula>"（土）"</formula>
    </cfRule>
    <cfRule type="cellIs" priority="2" dxfId="129" operator="equal" stopIfTrue="1">
      <formula>"（日）"</formula>
    </cfRule>
  </conditionalFormatting>
  <conditionalFormatting sqref="B12:O13 Q12:Q42 B14:B20 C14:C24 D14:D22 E14:E24 F14:O20 B35:B42 C35:C45 D35:I42 K35:O42 D43:Q43 D44:J44 L44:N44 Q44:Q48 D45:P45 G46:I49 N46:N47">
    <cfRule type="cellIs" priority="3" dxfId="128" operator="equal" stopIfTrue="1">
      <formula>"（土）"</formula>
    </cfRule>
    <cfRule type="cellIs" priority="4" dxfId="129" operator="equal" stopIfTrue="1">
      <formula>"（日）"</formula>
    </cfRule>
  </conditionalFormatting>
  <conditionalFormatting sqref="B21:B24 F21:O24 D23:D24 B25:O25 B26:I26 J26:J42 K26:O26">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C12:J42 L12:N42 P12:P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Q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187" t="s">
        <v>22</v>
      </c>
      <c r="B1" s="187"/>
      <c r="C1" s="187"/>
      <c r="D1" s="187"/>
      <c r="E1" s="187"/>
      <c r="F1" s="187"/>
      <c r="G1" s="187"/>
      <c r="H1" s="187"/>
      <c r="I1" s="187"/>
      <c r="J1" s="187"/>
      <c r="K1" s="187"/>
      <c r="L1" s="187"/>
      <c r="M1" s="187"/>
      <c r="N1" s="187"/>
      <c r="O1" s="187"/>
      <c r="P1" s="187"/>
      <c r="Q1" s="187"/>
    </row>
    <row r="2" spans="1:17" ht="16.5" customHeight="1">
      <c r="A2" s="188" t="s">
        <v>67</v>
      </c>
      <c r="B2" s="188"/>
      <c r="C2" s="188"/>
      <c r="D2" s="188"/>
      <c r="E2" s="188"/>
      <c r="F2" s="188"/>
      <c r="G2" s="188"/>
      <c r="H2" s="188"/>
      <c r="I2" s="188"/>
      <c r="J2" s="188"/>
      <c r="K2" s="188"/>
      <c r="L2" s="188"/>
      <c r="M2" s="188"/>
      <c r="N2" s="188"/>
      <c r="O2" s="188"/>
      <c r="P2" s="188"/>
      <c r="Q2" s="188"/>
    </row>
    <row r="3" spans="1:17" ht="7.5" customHeight="1">
      <c r="A3" s="53"/>
      <c r="B3" s="53"/>
      <c r="C3" s="53"/>
      <c r="D3" s="53"/>
      <c r="E3" s="53"/>
      <c r="F3" s="53"/>
      <c r="G3" s="53"/>
      <c r="H3" s="53"/>
      <c r="I3" s="53"/>
      <c r="J3" s="53"/>
      <c r="K3" s="53"/>
      <c r="L3" s="53"/>
      <c r="M3" s="54"/>
      <c r="N3" s="54"/>
      <c r="O3" s="54"/>
      <c r="P3" s="54"/>
      <c r="Q3" s="54"/>
    </row>
    <row r="4" spans="1:12" s="1" customFormat="1" ht="14.25">
      <c r="A4" s="210" t="s">
        <v>17</v>
      </c>
      <c r="B4" s="210"/>
      <c r="C4" s="210"/>
      <c r="D4" s="190">
        <f>'年間集計表（算定区分確認）'!C6</f>
        <v>0</v>
      </c>
      <c r="E4" s="190"/>
      <c r="F4" s="190"/>
      <c r="G4" s="190"/>
      <c r="H4" s="190"/>
      <c r="I4" s="190"/>
      <c r="J4" s="190"/>
      <c r="K4" s="11"/>
      <c r="L4" s="11"/>
    </row>
    <row r="5" spans="1:12" s="1" customFormat="1" ht="14.25">
      <c r="A5" s="211" t="s">
        <v>23</v>
      </c>
      <c r="B5" s="211"/>
      <c r="C5" s="211"/>
      <c r="D5" s="190">
        <f>'年間集計表（算定区分確認）'!C7</f>
        <v>0</v>
      </c>
      <c r="E5" s="190"/>
      <c r="F5" s="190"/>
      <c r="G5" s="190"/>
      <c r="H5" s="190"/>
      <c r="I5" s="190"/>
      <c r="J5" s="190"/>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191" t="s">
        <v>33</v>
      </c>
      <c r="B8" s="192"/>
      <c r="C8" s="192"/>
      <c r="D8" s="192"/>
      <c r="E8" s="193"/>
      <c r="F8" s="56"/>
      <c r="G8" s="54"/>
      <c r="H8" s="54"/>
      <c r="I8" s="54"/>
      <c r="J8" s="54"/>
      <c r="K8" s="54"/>
      <c r="L8" s="54"/>
      <c r="M8" s="54"/>
      <c r="N8" s="54"/>
      <c r="O8" s="54"/>
      <c r="P8" s="54"/>
      <c r="Q8" s="54"/>
    </row>
    <row r="9" ht="7.5" customHeight="1" thickBot="1"/>
    <row r="10" spans="1:17" s="60" customFormat="1" ht="15" customHeight="1">
      <c r="A10" s="200"/>
      <c r="B10" s="201"/>
      <c r="C10" s="212" t="s">
        <v>24</v>
      </c>
      <c r="D10" s="213"/>
      <c r="E10" s="213"/>
      <c r="F10" s="213"/>
      <c r="G10" s="213"/>
      <c r="H10" s="213"/>
      <c r="I10" s="213"/>
      <c r="J10" s="214"/>
      <c r="K10" s="215" t="s">
        <v>25</v>
      </c>
      <c r="L10" s="216"/>
      <c r="M10" s="216"/>
      <c r="N10" s="216"/>
      <c r="O10" s="216"/>
      <c r="P10" s="217"/>
      <c r="Q10" s="208"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209"/>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131"/>
      <c r="J41" s="109">
        <f t="shared" si="0"/>
        <v>0</v>
      </c>
      <c r="K41" s="79"/>
      <c r="L41" s="81"/>
      <c r="M41" s="76"/>
      <c r="N41" s="81"/>
      <c r="O41" s="111">
        <f t="shared" si="1"/>
        <v>0</v>
      </c>
      <c r="P41" s="77"/>
      <c r="Q41" s="112">
        <f t="shared" si="2"/>
      </c>
    </row>
    <row r="42" spans="1:17" ht="16.5" customHeight="1" thickBot="1">
      <c r="A42" s="83" t="s">
        <v>128</v>
      </c>
      <c r="B42" s="75"/>
      <c r="C42" s="84"/>
      <c r="D42" s="77"/>
      <c r="E42" s="77"/>
      <c r="F42" s="77"/>
      <c r="G42" s="77"/>
      <c r="H42" s="77"/>
      <c r="I42" s="85"/>
      <c r="J42" s="109">
        <f t="shared" si="0"/>
        <v>0</v>
      </c>
      <c r="K42" s="79"/>
      <c r="L42" s="81"/>
      <c r="M42" s="76"/>
      <c r="N42" s="81"/>
      <c r="O42" s="111">
        <f t="shared" si="1"/>
        <v>0</v>
      </c>
      <c r="P42" s="77"/>
      <c r="Q42" s="112">
        <f t="shared" si="2"/>
      </c>
    </row>
    <row r="43" spans="1:17" s="87" customFormat="1" ht="15.75" customHeight="1">
      <c r="A43" s="194" t="s">
        <v>108</v>
      </c>
      <c r="B43" s="195"/>
      <c r="C43" s="113">
        <f>IF(SUM(C12:C42)=0,"",SUM(C12:C42))</f>
      </c>
      <c r="D43" s="114">
        <f>IF(SUM(D12:D42)=0,"",SUM(D12:D42))</f>
      </c>
      <c r="E43" s="114">
        <f aca="true" t="shared" si="3" ref="E43:P43">IF(SUM(E12:E42)=0,"",SUM(E12:E42))</f>
      </c>
      <c r="F43" s="114">
        <f t="shared" si="3"/>
      </c>
      <c r="G43" s="114">
        <f t="shared" si="3"/>
      </c>
      <c r="H43" s="115">
        <f t="shared" si="3"/>
      </c>
      <c r="I43" s="132">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196" t="s">
        <v>109</v>
      </c>
      <c r="B44" s="197"/>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198" t="s">
        <v>111</v>
      </c>
      <c r="B45" s="199"/>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202" t="s">
        <v>112</v>
      </c>
      <c r="B46" s="203"/>
      <c r="C46" s="203"/>
      <c r="D46" s="203"/>
      <c r="E46" s="203"/>
      <c r="F46" s="204"/>
      <c r="G46" s="205" t="s">
        <v>19</v>
      </c>
      <c r="H46" s="206"/>
      <c r="I46" s="206"/>
      <c r="J46" s="206"/>
      <c r="K46" s="207"/>
      <c r="L46" s="125">
        <f>SUM(C45:I45)</f>
        <v>0</v>
      </c>
      <c r="M46" s="126">
        <f>SUM(K45:N45)</f>
        <v>0</v>
      </c>
      <c r="N46" s="127">
        <f>IF(P43&gt;M46,M46,P43)</f>
        <v>0</v>
      </c>
      <c r="O46" s="202" t="s">
        <v>113</v>
      </c>
      <c r="P46" s="204"/>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220" t="s">
        <v>28</v>
      </c>
      <c r="B50" s="220"/>
      <c r="C50" s="220"/>
      <c r="D50" s="220"/>
      <c r="E50" s="220"/>
      <c r="F50" s="220"/>
      <c r="G50" s="220"/>
      <c r="H50" s="220"/>
      <c r="I50" s="220"/>
      <c r="J50" s="220"/>
      <c r="K50" s="220"/>
      <c r="L50" s="220"/>
      <c r="M50" s="220"/>
      <c r="N50" s="220"/>
      <c r="O50" s="220"/>
      <c r="P50" s="220"/>
      <c r="Q50" s="220"/>
    </row>
    <row r="51" spans="1:17" ht="17.25" customHeight="1">
      <c r="A51" s="220" t="s">
        <v>114</v>
      </c>
      <c r="B51" s="220"/>
      <c r="C51" s="220"/>
      <c r="D51" s="220"/>
      <c r="E51" s="220"/>
      <c r="F51" s="220"/>
      <c r="G51" s="220"/>
      <c r="H51" s="220"/>
      <c r="I51" s="220"/>
      <c r="J51" s="220"/>
      <c r="K51" s="220"/>
      <c r="L51" s="220"/>
      <c r="M51" s="220"/>
      <c r="N51" s="220"/>
      <c r="O51" s="220"/>
      <c r="P51" s="220"/>
      <c r="Q51" s="220"/>
    </row>
    <row r="52" spans="1:17" ht="17.25" customHeight="1">
      <c r="A52" s="219" t="s">
        <v>115</v>
      </c>
      <c r="B52" s="219"/>
      <c r="C52" s="219"/>
      <c r="D52" s="219"/>
      <c r="E52" s="219"/>
      <c r="F52" s="219"/>
      <c r="G52" s="219"/>
      <c r="H52" s="219"/>
      <c r="I52" s="219"/>
      <c r="J52" s="219"/>
      <c r="K52" s="219"/>
      <c r="L52" s="219"/>
      <c r="M52" s="219"/>
      <c r="N52" s="219"/>
      <c r="O52" s="219"/>
      <c r="P52" s="219"/>
      <c r="Q52" s="219"/>
    </row>
    <row r="53" spans="1:17" ht="17.25" customHeight="1">
      <c r="A53" s="218" t="s">
        <v>116</v>
      </c>
      <c r="B53" s="218"/>
      <c r="C53" s="218"/>
      <c r="D53" s="218"/>
      <c r="E53" s="218"/>
      <c r="F53" s="218"/>
      <c r="G53" s="218"/>
      <c r="H53" s="218"/>
      <c r="I53" s="218"/>
      <c r="J53" s="218"/>
      <c r="K53" s="218"/>
      <c r="L53" s="218"/>
      <c r="M53" s="218"/>
      <c r="N53" s="218"/>
      <c r="O53" s="218"/>
      <c r="P53" s="218"/>
      <c r="Q53" s="218"/>
    </row>
    <row r="54" spans="1:17" ht="17.25" customHeight="1">
      <c r="A54" s="218" t="s">
        <v>117</v>
      </c>
      <c r="B54" s="218"/>
      <c r="C54" s="218"/>
      <c r="D54" s="218"/>
      <c r="E54" s="218"/>
      <c r="F54" s="218"/>
      <c r="G54" s="218"/>
      <c r="H54" s="218"/>
      <c r="I54" s="218"/>
      <c r="J54" s="218"/>
      <c r="K54" s="218"/>
      <c r="L54" s="218"/>
      <c r="M54" s="218"/>
      <c r="N54" s="218"/>
      <c r="O54" s="218"/>
      <c r="P54" s="218"/>
      <c r="Q54" s="218"/>
    </row>
    <row r="55" spans="1:17" ht="17.25" customHeight="1">
      <c r="A55" s="219" t="s">
        <v>149</v>
      </c>
      <c r="B55" s="219"/>
      <c r="C55" s="219"/>
      <c r="D55" s="219"/>
      <c r="E55" s="219"/>
      <c r="F55" s="219"/>
      <c r="G55" s="219"/>
      <c r="H55" s="219"/>
      <c r="I55" s="219"/>
      <c r="J55" s="219"/>
      <c r="K55" s="219"/>
      <c r="L55" s="219"/>
      <c r="M55" s="219"/>
      <c r="N55" s="219"/>
      <c r="O55" s="219"/>
      <c r="P55" s="219"/>
      <c r="Q55" s="219"/>
    </row>
    <row r="56" spans="1:17" ht="17.25" customHeight="1">
      <c r="A56" s="189"/>
      <c r="B56" s="189"/>
      <c r="C56" s="189"/>
      <c r="D56" s="189"/>
      <c r="E56" s="189"/>
      <c r="F56" s="189"/>
      <c r="G56" s="189"/>
      <c r="H56" s="189"/>
      <c r="I56" s="189"/>
      <c r="J56" s="189"/>
      <c r="K56" s="189"/>
      <c r="L56" s="189"/>
      <c r="M56" s="189"/>
      <c r="N56" s="189"/>
      <c r="O56" s="189"/>
      <c r="P56" s="189"/>
      <c r="Q56" s="189"/>
    </row>
  </sheetData>
  <sheetProtection/>
  <mergeCells count="24">
    <mergeCell ref="A52:Q52"/>
    <mergeCell ref="A53:Q53"/>
    <mergeCell ref="A54:Q54"/>
    <mergeCell ref="A55:Q55"/>
    <mergeCell ref="A56:Q56"/>
    <mergeCell ref="A10:B10"/>
    <mergeCell ref="C10:J10"/>
    <mergeCell ref="A50:Q50"/>
    <mergeCell ref="A43:B43"/>
    <mergeCell ref="A46:F46"/>
    <mergeCell ref="A51:Q51"/>
    <mergeCell ref="A1:Q1"/>
    <mergeCell ref="A2:Q2"/>
    <mergeCell ref="K10:P10"/>
    <mergeCell ref="Q10:Q11"/>
    <mergeCell ref="G46:K46"/>
    <mergeCell ref="O46:P46"/>
    <mergeCell ref="D5:J5"/>
    <mergeCell ref="A8:E8"/>
    <mergeCell ref="A4:C4"/>
    <mergeCell ref="A5:C5"/>
    <mergeCell ref="D4:J4"/>
    <mergeCell ref="A44:B44"/>
    <mergeCell ref="A45:B45"/>
  </mergeCells>
  <conditionalFormatting sqref="B32:I34 K32:O34">
    <cfRule type="cellIs" priority="1" dxfId="128" operator="equal" stopIfTrue="1">
      <formula>"（土）"</formula>
    </cfRule>
    <cfRule type="cellIs" priority="2" dxfId="129" operator="equal" stopIfTrue="1">
      <formula>"（日）"</formula>
    </cfRule>
  </conditionalFormatting>
  <conditionalFormatting sqref="B12:O13 Q12:Q42 B14:B20 C14:C24 D14:D22 E14:E24 F14:O20 B35:B42 C35:C45 D35:I42 K35:O42 D43:Q43 D44:J44 L44:N44 Q44:Q48 D45:P45 G46:I49 N46:N47">
    <cfRule type="cellIs" priority="3" dxfId="128" operator="equal" stopIfTrue="1">
      <formula>"（土）"</formula>
    </cfRule>
    <cfRule type="cellIs" priority="4" dxfId="129" operator="equal" stopIfTrue="1">
      <formula>"（日）"</formula>
    </cfRule>
  </conditionalFormatting>
  <conditionalFormatting sqref="B21:B24 F21:O24 D23:D24 B25:O25 B26:I26 J26:J42 K26:O26">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C12:J42 L12:N42 P12:P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Q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187" t="s">
        <v>22</v>
      </c>
      <c r="B1" s="187"/>
      <c r="C1" s="187"/>
      <c r="D1" s="187"/>
      <c r="E1" s="187"/>
      <c r="F1" s="187"/>
      <c r="G1" s="187"/>
      <c r="H1" s="187"/>
      <c r="I1" s="187"/>
      <c r="J1" s="187"/>
      <c r="K1" s="187"/>
      <c r="L1" s="187"/>
      <c r="M1" s="187"/>
      <c r="N1" s="187"/>
      <c r="O1" s="187"/>
      <c r="P1" s="187"/>
      <c r="Q1" s="187"/>
    </row>
    <row r="2" spans="1:17" ht="16.5" customHeight="1">
      <c r="A2" s="188" t="s">
        <v>67</v>
      </c>
      <c r="B2" s="188"/>
      <c r="C2" s="188"/>
      <c r="D2" s="188"/>
      <c r="E2" s="188"/>
      <c r="F2" s="188"/>
      <c r="G2" s="188"/>
      <c r="H2" s="188"/>
      <c r="I2" s="188"/>
      <c r="J2" s="188"/>
      <c r="K2" s="188"/>
      <c r="L2" s="188"/>
      <c r="M2" s="188"/>
      <c r="N2" s="188"/>
      <c r="O2" s="188"/>
      <c r="P2" s="188"/>
      <c r="Q2" s="188"/>
    </row>
    <row r="3" spans="1:17" ht="7.5" customHeight="1">
      <c r="A3" s="53"/>
      <c r="B3" s="53"/>
      <c r="C3" s="53"/>
      <c r="D3" s="53"/>
      <c r="E3" s="53"/>
      <c r="F3" s="53"/>
      <c r="G3" s="53"/>
      <c r="H3" s="53"/>
      <c r="I3" s="53"/>
      <c r="J3" s="53"/>
      <c r="K3" s="53"/>
      <c r="L3" s="53"/>
      <c r="M3" s="54"/>
      <c r="N3" s="54"/>
      <c r="O3" s="54"/>
      <c r="P3" s="54"/>
      <c r="Q3" s="54"/>
    </row>
    <row r="4" spans="1:12" s="1" customFormat="1" ht="14.25">
      <c r="A4" s="210" t="s">
        <v>17</v>
      </c>
      <c r="B4" s="210"/>
      <c r="C4" s="210"/>
      <c r="D4" s="190">
        <f>'年間集計表（算定区分確認）'!C6</f>
        <v>0</v>
      </c>
      <c r="E4" s="190"/>
      <c r="F4" s="190"/>
      <c r="G4" s="190"/>
      <c r="H4" s="190"/>
      <c r="I4" s="190"/>
      <c r="J4" s="190"/>
      <c r="K4" s="11"/>
      <c r="L4" s="11"/>
    </row>
    <row r="5" spans="1:12" s="1" customFormat="1" ht="14.25">
      <c r="A5" s="211" t="s">
        <v>23</v>
      </c>
      <c r="B5" s="211"/>
      <c r="C5" s="211"/>
      <c r="D5" s="190">
        <f>'年間集計表（算定区分確認）'!C7</f>
        <v>0</v>
      </c>
      <c r="E5" s="190"/>
      <c r="F5" s="190"/>
      <c r="G5" s="190"/>
      <c r="H5" s="190"/>
      <c r="I5" s="190"/>
      <c r="J5" s="190"/>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191" t="s">
        <v>118</v>
      </c>
      <c r="B8" s="192"/>
      <c r="C8" s="192"/>
      <c r="D8" s="192"/>
      <c r="E8" s="193"/>
      <c r="F8" s="56"/>
      <c r="G8" s="54"/>
      <c r="H8" s="54"/>
      <c r="I8" s="54"/>
      <c r="J8" s="54"/>
      <c r="K8" s="54"/>
      <c r="L8" s="54"/>
      <c r="M8" s="54"/>
      <c r="N8" s="54"/>
      <c r="O8" s="54"/>
      <c r="P8" s="54"/>
      <c r="Q8" s="54"/>
    </row>
    <row r="9" ht="7.5" customHeight="1" thickBot="1"/>
    <row r="10" spans="1:17" s="60" customFormat="1" ht="15" customHeight="1">
      <c r="A10" s="200"/>
      <c r="B10" s="201"/>
      <c r="C10" s="212" t="s">
        <v>24</v>
      </c>
      <c r="D10" s="213"/>
      <c r="E10" s="213"/>
      <c r="F10" s="213"/>
      <c r="G10" s="213"/>
      <c r="H10" s="213"/>
      <c r="I10" s="213"/>
      <c r="J10" s="214"/>
      <c r="K10" s="215" t="s">
        <v>25</v>
      </c>
      <c r="L10" s="216"/>
      <c r="M10" s="216"/>
      <c r="N10" s="216"/>
      <c r="O10" s="216"/>
      <c r="P10" s="217"/>
      <c r="Q10" s="208"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209"/>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1">C13+D13+E13+F13+G13+H13+I13</f>
        <v>0</v>
      </c>
      <c r="K13" s="79"/>
      <c r="L13" s="80"/>
      <c r="M13" s="76"/>
      <c r="N13" s="81"/>
      <c r="O13" s="111">
        <f aca="true" t="shared" si="1" ref="O13:O41">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thickBot="1">
      <c r="A41" s="83" t="s">
        <v>107</v>
      </c>
      <c r="B41" s="75"/>
      <c r="C41" s="84"/>
      <c r="D41" s="77"/>
      <c r="E41" s="77"/>
      <c r="F41" s="77"/>
      <c r="G41" s="77"/>
      <c r="H41" s="77"/>
      <c r="I41" s="85"/>
      <c r="J41" s="109">
        <f t="shared" si="0"/>
        <v>0</v>
      </c>
      <c r="K41" s="79"/>
      <c r="L41" s="81"/>
      <c r="M41" s="76"/>
      <c r="N41" s="81"/>
      <c r="O41" s="111">
        <f t="shared" si="1"/>
        <v>0</v>
      </c>
      <c r="P41" s="77"/>
      <c r="Q41" s="112">
        <f t="shared" si="2"/>
      </c>
    </row>
    <row r="42" spans="1:17" ht="1.5" customHeight="1" hidden="1" thickBot="1">
      <c r="A42" s="74"/>
      <c r="B42" s="75"/>
      <c r="C42" s="84"/>
      <c r="D42" s="77"/>
      <c r="E42" s="77"/>
      <c r="F42" s="77"/>
      <c r="G42" s="77"/>
      <c r="H42" s="77"/>
      <c r="I42" s="86"/>
      <c r="J42" s="78">
        <f>IF(C42+D42+E42+F42+G42=0,"",C42+D42+E42+F42+G42)</f>
      </c>
      <c r="K42" s="79"/>
      <c r="L42" s="81"/>
      <c r="M42" s="76"/>
      <c r="N42" s="81"/>
      <c r="O42" s="82">
        <f>IF(K42+L42+M42+N42=0,"",K42+L42+M42+N42)</f>
      </c>
      <c r="P42" s="77"/>
      <c r="Q42" s="112">
        <f t="shared" si="2"/>
      </c>
    </row>
    <row r="43" spans="1:17" s="87" customFormat="1" ht="15.75" customHeight="1">
      <c r="A43" s="194" t="s">
        <v>108</v>
      </c>
      <c r="B43" s="195"/>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196" t="s">
        <v>109</v>
      </c>
      <c r="B44" s="197"/>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198" t="s">
        <v>111</v>
      </c>
      <c r="B45" s="199"/>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202" t="s">
        <v>112</v>
      </c>
      <c r="B46" s="203"/>
      <c r="C46" s="203"/>
      <c r="D46" s="203"/>
      <c r="E46" s="203"/>
      <c r="F46" s="204"/>
      <c r="G46" s="205" t="s">
        <v>19</v>
      </c>
      <c r="H46" s="206"/>
      <c r="I46" s="206"/>
      <c r="J46" s="206"/>
      <c r="K46" s="207"/>
      <c r="L46" s="125">
        <f>SUM(C45:I45)</f>
        <v>0</v>
      </c>
      <c r="M46" s="126">
        <f>SUM(K45:N45)</f>
        <v>0</v>
      </c>
      <c r="N46" s="127">
        <f>IF(P43&gt;M46,M46,P43)</f>
        <v>0</v>
      </c>
      <c r="O46" s="202" t="s">
        <v>113</v>
      </c>
      <c r="P46" s="204"/>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220" t="s">
        <v>28</v>
      </c>
      <c r="B50" s="220"/>
      <c r="C50" s="220"/>
      <c r="D50" s="220"/>
      <c r="E50" s="220"/>
      <c r="F50" s="220"/>
      <c r="G50" s="220"/>
      <c r="H50" s="220"/>
      <c r="I50" s="220"/>
      <c r="J50" s="220"/>
      <c r="K50" s="220"/>
      <c r="L50" s="220"/>
      <c r="M50" s="220"/>
      <c r="N50" s="220"/>
      <c r="O50" s="220"/>
      <c r="P50" s="220"/>
      <c r="Q50" s="220"/>
    </row>
    <row r="51" spans="1:17" ht="17.25" customHeight="1">
      <c r="A51" s="220" t="s">
        <v>114</v>
      </c>
      <c r="B51" s="220"/>
      <c r="C51" s="220"/>
      <c r="D51" s="220"/>
      <c r="E51" s="220"/>
      <c r="F51" s="220"/>
      <c r="G51" s="220"/>
      <c r="H51" s="220"/>
      <c r="I51" s="220"/>
      <c r="J51" s="220"/>
      <c r="K51" s="220"/>
      <c r="L51" s="220"/>
      <c r="M51" s="220"/>
      <c r="N51" s="220"/>
      <c r="O51" s="220"/>
      <c r="P51" s="220"/>
      <c r="Q51" s="220"/>
    </row>
    <row r="52" spans="1:17" ht="17.25" customHeight="1">
      <c r="A52" s="219" t="s">
        <v>115</v>
      </c>
      <c r="B52" s="219"/>
      <c r="C52" s="219"/>
      <c r="D52" s="219"/>
      <c r="E52" s="219"/>
      <c r="F52" s="219"/>
      <c r="G52" s="219"/>
      <c r="H52" s="219"/>
      <c r="I52" s="219"/>
      <c r="J52" s="219"/>
      <c r="K52" s="219"/>
      <c r="L52" s="219"/>
      <c r="M52" s="219"/>
      <c r="N52" s="219"/>
      <c r="O52" s="219"/>
      <c r="P52" s="219"/>
      <c r="Q52" s="219"/>
    </row>
    <row r="53" spans="1:17" ht="17.25" customHeight="1">
      <c r="A53" s="218" t="s">
        <v>116</v>
      </c>
      <c r="B53" s="218"/>
      <c r="C53" s="218"/>
      <c r="D53" s="218"/>
      <c r="E53" s="218"/>
      <c r="F53" s="218"/>
      <c r="G53" s="218"/>
      <c r="H53" s="218"/>
      <c r="I53" s="218"/>
      <c r="J53" s="218"/>
      <c r="K53" s="218"/>
      <c r="L53" s="218"/>
      <c r="M53" s="218"/>
      <c r="N53" s="218"/>
      <c r="O53" s="218"/>
      <c r="P53" s="218"/>
      <c r="Q53" s="218"/>
    </row>
    <row r="54" spans="1:17" ht="17.25" customHeight="1">
      <c r="A54" s="218" t="s">
        <v>117</v>
      </c>
      <c r="B54" s="218"/>
      <c r="C54" s="218"/>
      <c r="D54" s="218"/>
      <c r="E54" s="218"/>
      <c r="F54" s="218"/>
      <c r="G54" s="218"/>
      <c r="H54" s="218"/>
      <c r="I54" s="218"/>
      <c r="J54" s="218"/>
      <c r="K54" s="218"/>
      <c r="L54" s="218"/>
      <c r="M54" s="218"/>
      <c r="N54" s="218"/>
      <c r="O54" s="218"/>
      <c r="P54" s="218"/>
      <c r="Q54" s="218"/>
    </row>
    <row r="55" spans="1:17" ht="17.25" customHeight="1">
      <c r="A55" s="219" t="s">
        <v>149</v>
      </c>
      <c r="B55" s="219"/>
      <c r="C55" s="219"/>
      <c r="D55" s="219"/>
      <c r="E55" s="219"/>
      <c r="F55" s="219"/>
      <c r="G55" s="219"/>
      <c r="H55" s="219"/>
      <c r="I55" s="219"/>
      <c r="J55" s="219"/>
      <c r="K55" s="219"/>
      <c r="L55" s="219"/>
      <c r="M55" s="219"/>
      <c r="N55" s="219"/>
      <c r="O55" s="219"/>
      <c r="P55" s="219"/>
      <c r="Q55" s="219"/>
    </row>
    <row r="56" spans="1:17" ht="17.25" customHeight="1">
      <c r="A56" s="189"/>
      <c r="B56" s="189"/>
      <c r="C56" s="189"/>
      <c r="D56" s="189"/>
      <c r="E56" s="189"/>
      <c r="F56" s="189"/>
      <c r="G56" s="189"/>
      <c r="H56" s="189"/>
      <c r="I56" s="189"/>
      <c r="J56" s="189"/>
      <c r="K56" s="189"/>
      <c r="L56" s="189"/>
      <c r="M56" s="189"/>
      <c r="N56" s="189"/>
      <c r="O56" s="189"/>
      <c r="P56" s="189"/>
      <c r="Q56" s="189"/>
    </row>
  </sheetData>
  <sheetProtection/>
  <mergeCells count="24">
    <mergeCell ref="Q10:Q11"/>
    <mergeCell ref="G46:K46"/>
    <mergeCell ref="A56:Q56"/>
    <mergeCell ref="A51:Q51"/>
    <mergeCell ref="A52:Q52"/>
    <mergeCell ref="A53:Q53"/>
    <mergeCell ref="A54:Q54"/>
    <mergeCell ref="A55:Q55"/>
    <mergeCell ref="A1:Q1"/>
    <mergeCell ref="A2:Q2"/>
    <mergeCell ref="A10:B10"/>
    <mergeCell ref="C10:J10"/>
    <mergeCell ref="A50:Q50"/>
    <mergeCell ref="A43:B43"/>
    <mergeCell ref="A44:B44"/>
    <mergeCell ref="A45:B45"/>
    <mergeCell ref="A46:F46"/>
    <mergeCell ref="K10:P10"/>
    <mergeCell ref="O46:P46"/>
    <mergeCell ref="A4:C4"/>
    <mergeCell ref="A5:C5"/>
    <mergeCell ref="D4:J4"/>
    <mergeCell ref="D5:J5"/>
    <mergeCell ref="A8:E8"/>
  </mergeCells>
  <conditionalFormatting sqref="J45">
    <cfRule type="cellIs" priority="1" dxfId="128" operator="equal" stopIfTrue="1">
      <formula>"（土）"</formula>
    </cfRule>
    <cfRule type="cellIs" priority="2" dxfId="129" operator="equal" stopIfTrue="1">
      <formula>"（日）"</formula>
    </cfRule>
  </conditionalFormatting>
  <conditionalFormatting sqref="B12:O13 Q12:Q42 B14:B20 C14:C24 D14:D22 E14:E24 F14:O20 B35:B42 C35:C45 D35:I42 K35:O42 D43:Q43 D44:J44 L44:N44 Q44:Q48 D45:I45 K45:P45 G46:I49 N46:N47">
    <cfRule type="cellIs" priority="3" dxfId="128" operator="equal" stopIfTrue="1">
      <formula>"（土）"</formula>
    </cfRule>
    <cfRule type="cellIs" priority="4" dxfId="129" operator="equal" stopIfTrue="1">
      <formula>"（日）"</formula>
    </cfRule>
  </conditionalFormatting>
  <conditionalFormatting sqref="B21:B24 F21:O24 D23:D24 B25:O25 B26:I26 J26:J42 K26:O26">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dataValidations count="2">
    <dataValidation type="whole" operator="greaterThanOrEqual" allowBlank="1" showErrorMessage="1" sqref="C12:J42 L12:N42 P12:P42">
      <formula1>0</formula1>
    </dataValidation>
    <dataValidation type="list" showInputMessage="1" showErrorMessage="1" sqref="G46:I47 J48:K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Q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187" t="s">
        <v>22</v>
      </c>
      <c r="B1" s="187"/>
      <c r="C1" s="187"/>
      <c r="D1" s="187"/>
      <c r="E1" s="187"/>
      <c r="F1" s="187"/>
      <c r="G1" s="187"/>
      <c r="H1" s="187"/>
      <c r="I1" s="187"/>
      <c r="J1" s="187"/>
      <c r="K1" s="187"/>
      <c r="L1" s="187"/>
      <c r="M1" s="187"/>
      <c r="N1" s="187"/>
      <c r="O1" s="187"/>
      <c r="P1" s="187"/>
      <c r="Q1" s="187"/>
    </row>
    <row r="2" spans="1:17" ht="16.5" customHeight="1">
      <c r="A2" s="188" t="s">
        <v>67</v>
      </c>
      <c r="B2" s="188"/>
      <c r="C2" s="188"/>
      <c r="D2" s="188"/>
      <c r="E2" s="188"/>
      <c r="F2" s="188"/>
      <c r="G2" s="188"/>
      <c r="H2" s="188"/>
      <c r="I2" s="188"/>
      <c r="J2" s="188"/>
      <c r="K2" s="188"/>
      <c r="L2" s="188"/>
      <c r="M2" s="188"/>
      <c r="N2" s="188"/>
      <c r="O2" s="188"/>
      <c r="P2" s="188"/>
      <c r="Q2" s="188"/>
    </row>
    <row r="3" spans="1:17" ht="7.5" customHeight="1">
      <c r="A3" s="53"/>
      <c r="B3" s="53"/>
      <c r="C3" s="53"/>
      <c r="D3" s="53"/>
      <c r="E3" s="53"/>
      <c r="F3" s="53"/>
      <c r="G3" s="53"/>
      <c r="H3" s="53"/>
      <c r="I3" s="53"/>
      <c r="J3" s="53"/>
      <c r="K3" s="53"/>
      <c r="L3" s="53"/>
      <c r="M3" s="54"/>
      <c r="N3" s="54"/>
      <c r="O3" s="54"/>
      <c r="P3" s="54"/>
      <c r="Q3" s="54"/>
    </row>
    <row r="4" spans="1:12" s="1" customFormat="1" ht="14.25">
      <c r="A4" s="210" t="s">
        <v>17</v>
      </c>
      <c r="B4" s="210"/>
      <c r="C4" s="210"/>
      <c r="D4" s="190">
        <f>'年間集計表（算定区分確認）'!C6</f>
        <v>0</v>
      </c>
      <c r="E4" s="190"/>
      <c r="F4" s="190"/>
      <c r="G4" s="190"/>
      <c r="H4" s="190"/>
      <c r="I4" s="190"/>
      <c r="J4" s="190"/>
      <c r="K4" s="11"/>
      <c r="L4" s="11"/>
    </row>
    <row r="5" spans="1:12" s="1" customFormat="1" ht="14.25">
      <c r="A5" s="211" t="s">
        <v>23</v>
      </c>
      <c r="B5" s="211"/>
      <c r="C5" s="211"/>
      <c r="D5" s="190">
        <f>'年間集計表（算定区分確認）'!C7</f>
        <v>0</v>
      </c>
      <c r="E5" s="190"/>
      <c r="F5" s="190"/>
      <c r="G5" s="190"/>
      <c r="H5" s="190"/>
      <c r="I5" s="190"/>
      <c r="J5" s="190"/>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191" t="s">
        <v>119</v>
      </c>
      <c r="B8" s="192"/>
      <c r="C8" s="192"/>
      <c r="D8" s="192"/>
      <c r="E8" s="193"/>
      <c r="F8" s="56"/>
      <c r="G8" s="54"/>
      <c r="H8" s="54"/>
      <c r="I8" s="54"/>
      <c r="J8" s="54"/>
      <c r="K8" s="54"/>
      <c r="L8" s="54"/>
      <c r="M8" s="54"/>
      <c r="N8" s="54"/>
      <c r="O8" s="54"/>
      <c r="P8" s="54"/>
      <c r="Q8" s="54"/>
    </row>
    <row r="9" ht="7.5" customHeight="1" thickBot="1"/>
    <row r="10" spans="1:17" s="60" customFormat="1" ht="15" customHeight="1">
      <c r="A10" s="200"/>
      <c r="B10" s="201"/>
      <c r="C10" s="212" t="s">
        <v>24</v>
      </c>
      <c r="D10" s="213"/>
      <c r="E10" s="213"/>
      <c r="F10" s="213"/>
      <c r="G10" s="213"/>
      <c r="H10" s="213"/>
      <c r="I10" s="213"/>
      <c r="J10" s="214"/>
      <c r="K10" s="215" t="s">
        <v>25</v>
      </c>
      <c r="L10" s="216"/>
      <c r="M10" s="216"/>
      <c r="N10" s="216"/>
      <c r="O10" s="216"/>
      <c r="P10" s="217"/>
      <c r="Q10" s="208"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209"/>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131"/>
      <c r="J41" s="109">
        <f t="shared" si="0"/>
        <v>0</v>
      </c>
      <c r="K41" s="79"/>
      <c r="L41" s="81"/>
      <c r="M41" s="76"/>
      <c r="N41" s="81"/>
      <c r="O41" s="111">
        <f t="shared" si="1"/>
        <v>0</v>
      </c>
      <c r="P41" s="77"/>
      <c r="Q41" s="112">
        <f t="shared" si="2"/>
      </c>
    </row>
    <row r="42" spans="1:17" ht="16.5" customHeight="1" thickBot="1">
      <c r="A42" s="83" t="s">
        <v>128</v>
      </c>
      <c r="B42" s="75"/>
      <c r="C42" s="84"/>
      <c r="D42" s="77"/>
      <c r="E42" s="77"/>
      <c r="F42" s="77"/>
      <c r="G42" s="77"/>
      <c r="H42" s="77"/>
      <c r="I42" s="85"/>
      <c r="J42" s="109">
        <f t="shared" si="0"/>
        <v>0</v>
      </c>
      <c r="K42" s="79"/>
      <c r="L42" s="81"/>
      <c r="M42" s="76"/>
      <c r="N42" s="81"/>
      <c r="O42" s="111">
        <f t="shared" si="1"/>
        <v>0</v>
      </c>
      <c r="P42" s="77"/>
      <c r="Q42" s="112">
        <f t="shared" si="2"/>
      </c>
    </row>
    <row r="43" spans="1:17" s="87" customFormat="1" ht="15.75" customHeight="1">
      <c r="A43" s="194" t="s">
        <v>108</v>
      </c>
      <c r="B43" s="195"/>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196" t="s">
        <v>109</v>
      </c>
      <c r="B44" s="197"/>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198" t="s">
        <v>111</v>
      </c>
      <c r="B45" s="199"/>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202" t="s">
        <v>112</v>
      </c>
      <c r="B46" s="203"/>
      <c r="C46" s="203"/>
      <c r="D46" s="203"/>
      <c r="E46" s="203"/>
      <c r="F46" s="204"/>
      <c r="G46" s="205" t="s">
        <v>19</v>
      </c>
      <c r="H46" s="206"/>
      <c r="I46" s="206"/>
      <c r="J46" s="206"/>
      <c r="K46" s="207"/>
      <c r="L46" s="125">
        <f>SUM(C45:I45)</f>
        <v>0</v>
      </c>
      <c r="M46" s="126">
        <f>SUM(K45:N45)</f>
        <v>0</v>
      </c>
      <c r="N46" s="127">
        <f>IF(P43&gt;M46,M46,P43)</f>
        <v>0</v>
      </c>
      <c r="O46" s="202" t="s">
        <v>113</v>
      </c>
      <c r="P46" s="204"/>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220" t="s">
        <v>28</v>
      </c>
      <c r="B50" s="220"/>
      <c r="C50" s="220"/>
      <c r="D50" s="220"/>
      <c r="E50" s="220"/>
      <c r="F50" s="220"/>
      <c r="G50" s="220"/>
      <c r="H50" s="220"/>
      <c r="I50" s="220"/>
      <c r="J50" s="220"/>
      <c r="K50" s="220"/>
      <c r="L50" s="220"/>
      <c r="M50" s="220"/>
      <c r="N50" s="220"/>
      <c r="O50" s="220"/>
      <c r="P50" s="220"/>
      <c r="Q50" s="220"/>
    </row>
    <row r="51" spans="1:17" ht="17.25" customHeight="1">
      <c r="A51" s="220" t="s">
        <v>114</v>
      </c>
      <c r="B51" s="220"/>
      <c r="C51" s="220"/>
      <c r="D51" s="220"/>
      <c r="E51" s="220"/>
      <c r="F51" s="220"/>
      <c r="G51" s="220"/>
      <c r="H51" s="220"/>
      <c r="I51" s="220"/>
      <c r="J51" s="220"/>
      <c r="K51" s="220"/>
      <c r="L51" s="220"/>
      <c r="M51" s="220"/>
      <c r="N51" s="220"/>
      <c r="O51" s="220"/>
      <c r="P51" s="220"/>
      <c r="Q51" s="220"/>
    </row>
    <row r="52" spans="1:17" ht="17.25" customHeight="1">
      <c r="A52" s="219" t="s">
        <v>115</v>
      </c>
      <c r="B52" s="219"/>
      <c r="C52" s="219"/>
      <c r="D52" s="219"/>
      <c r="E52" s="219"/>
      <c r="F52" s="219"/>
      <c r="G52" s="219"/>
      <c r="H52" s="219"/>
      <c r="I52" s="219"/>
      <c r="J52" s="219"/>
      <c r="K52" s="219"/>
      <c r="L52" s="219"/>
      <c r="M52" s="219"/>
      <c r="N52" s="219"/>
      <c r="O52" s="219"/>
      <c r="P52" s="219"/>
      <c r="Q52" s="219"/>
    </row>
    <row r="53" spans="1:17" ht="17.25" customHeight="1">
      <c r="A53" s="218" t="s">
        <v>116</v>
      </c>
      <c r="B53" s="218"/>
      <c r="C53" s="218"/>
      <c r="D53" s="218"/>
      <c r="E53" s="218"/>
      <c r="F53" s="218"/>
      <c r="G53" s="218"/>
      <c r="H53" s="218"/>
      <c r="I53" s="218"/>
      <c r="J53" s="218"/>
      <c r="K53" s="218"/>
      <c r="L53" s="218"/>
      <c r="M53" s="218"/>
      <c r="N53" s="218"/>
      <c r="O53" s="218"/>
      <c r="P53" s="218"/>
      <c r="Q53" s="218"/>
    </row>
    <row r="54" spans="1:17" ht="17.25" customHeight="1">
      <c r="A54" s="218" t="s">
        <v>117</v>
      </c>
      <c r="B54" s="218"/>
      <c r="C54" s="218"/>
      <c r="D54" s="218"/>
      <c r="E54" s="218"/>
      <c r="F54" s="218"/>
      <c r="G54" s="218"/>
      <c r="H54" s="218"/>
      <c r="I54" s="218"/>
      <c r="J54" s="218"/>
      <c r="K54" s="218"/>
      <c r="L54" s="218"/>
      <c r="M54" s="218"/>
      <c r="N54" s="218"/>
      <c r="O54" s="218"/>
      <c r="P54" s="218"/>
      <c r="Q54" s="218"/>
    </row>
    <row r="55" spans="1:17" ht="17.25" customHeight="1">
      <c r="A55" s="219" t="s">
        <v>149</v>
      </c>
      <c r="B55" s="219"/>
      <c r="C55" s="219"/>
      <c r="D55" s="219"/>
      <c r="E55" s="219"/>
      <c r="F55" s="219"/>
      <c r="G55" s="219"/>
      <c r="H55" s="219"/>
      <c r="I55" s="219"/>
      <c r="J55" s="219"/>
      <c r="K55" s="219"/>
      <c r="L55" s="219"/>
      <c r="M55" s="219"/>
      <c r="N55" s="219"/>
      <c r="O55" s="219"/>
      <c r="P55" s="219"/>
      <c r="Q55" s="219"/>
    </row>
    <row r="56" spans="1:17" ht="17.25" customHeight="1">
      <c r="A56" s="189"/>
      <c r="B56" s="189"/>
      <c r="C56" s="189"/>
      <c r="D56" s="189"/>
      <c r="E56" s="189"/>
      <c r="F56" s="189"/>
      <c r="G56" s="189"/>
      <c r="H56" s="189"/>
      <c r="I56" s="189"/>
      <c r="J56" s="189"/>
      <c r="K56" s="189"/>
      <c r="L56" s="189"/>
      <c r="M56" s="189"/>
      <c r="N56" s="189"/>
      <c r="O56" s="189"/>
      <c r="P56" s="189"/>
      <c r="Q56" s="189"/>
    </row>
  </sheetData>
  <sheetProtection/>
  <mergeCells count="24">
    <mergeCell ref="A52:Q52"/>
    <mergeCell ref="A53:Q53"/>
    <mergeCell ref="A54:Q54"/>
    <mergeCell ref="A55:Q55"/>
    <mergeCell ref="A56:Q56"/>
    <mergeCell ref="A10:B10"/>
    <mergeCell ref="C10:J10"/>
    <mergeCell ref="A50:Q50"/>
    <mergeCell ref="A43:B43"/>
    <mergeCell ref="A46:F46"/>
    <mergeCell ref="A51:Q51"/>
    <mergeCell ref="A1:Q1"/>
    <mergeCell ref="A2:Q2"/>
    <mergeCell ref="K10:P10"/>
    <mergeCell ref="Q10:Q11"/>
    <mergeCell ref="G46:K46"/>
    <mergeCell ref="O46:P46"/>
    <mergeCell ref="D5:J5"/>
    <mergeCell ref="A8:E8"/>
    <mergeCell ref="A4:C4"/>
    <mergeCell ref="A5:C5"/>
    <mergeCell ref="D4:J4"/>
    <mergeCell ref="A44:B44"/>
    <mergeCell ref="A45:B45"/>
  </mergeCells>
  <conditionalFormatting sqref="I42">
    <cfRule type="cellIs" priority="1" dxfId="128" operator="equal" stopIfTrue="1">
      <formula>"（土）"</formula>
    </cfRule>
    <cfRule type="cellIs" priority="2" dxfId="129" operator="equal" stopIfTrue="1">
      <formula>"（日）"</formula>
    </cfRule>
  </conditionalFormatting>
  <conditionalFormatting sqref="B12:O13 Q12:Q41 B14:B20 C14:C24 D14:D22 E14:E24 F14:O20 B35:I41 K35:O41 C43:C45 D43:Q43 D44:J44 L44:N44 Q44:Q48 D45:I45 K45:P45 G46:I49 N46:N47">
    <cfRule type="cellIs" priority="3" dxfId="128" operator="equal" stopIfTrue="1">
      <formula>"（土）"</formula>
    </cfRule>
    <cfRule type="cellIs" priority="4" dxfId="129" operator="equal" stopIfTrue="1">
      <formula>"（日）"</formula>
    </cfRule>
  </conditionalFormatting>
  <conditionalFormatting sqref="B21:B24 F21:O24 D23:D24 B25:O25 B26:I26 J26:J41 K26:O26">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conditionalFormatting sqref="J45">
    <cfRule type="cellIs" priority="11" dxfId="128" operator="equal" stopIfTrue="1">
      <formula>"（土）"</formula>
    </cfRule>
    <cfRule type="cellIs" priority="12" dxfId="129" operator="equal" stopIfTrue="1">
      <formula>"（日）"</formula>
    </cfRule>
  </conditionalFormatting>
  <conditionalFormatting sqref="B42:H42 K42:O42 Q42">
    <cfRule type="cellIs" priority="13" dxfId="128" operator="equal" stopIfTrue="1">
      <formula>"（土）"</formula>
    </cfRule>
    <cfRule type="cellIs" priority="14" dxfId="129" operator="equal" stopIfTrue="1">
      <formula>"（日）"</formula>
    </cfRule>
  </conditionalFormatting>
  <conditionalFormatting sqref="J42">
    <cfRule type="cellIs" priority="15" dxfId="128" operator="equal" stopIfTrue="1">
      <formula>"（土）"</formula>
    </cfRule>
    <cfRule type="cellIs" priority="16"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C12:J42 L12:N42 P12:P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Q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187" t="s">
        <v>22</v>
      </c>
      <c r="B1" s="187"/>
      <c r="C1" s="187"/>
      <c r="D1" s="187"/>
      <c r="E1" s="187"/>
      <c r="F1" s="187"/>
      <c r="G1" s="187"/>
      <c r="H1" s="187"/>
      <c r="I1" s="187"/>
      <c r="J1" s="187"/>
      <c r="K1" s="187"/>
      <c r="L1" s="187"/>
      <c r="M1" s="187"/>
      <c r="N1" s="187"/>
      <c r="O1" s="187"/>
      <c r="P1" s="187"/>
      <c r="Q1" s="187"/>
    </row>
    <row r="2" spans="1:17" ht="16.5" customHeight="1">
      <c r="A2" s="188" t="s">
        <v>67</v>
      </c>
      <c r="B2" s="188"/>
      <c r="C2" s="188"/>
      <c r="D2" s="188"/>
      <c r="E2" s="188"/>
      <c r="F2" s="188"/>
      <c r="G2" s="188"/>
      <c r="H2" s="188"/>
      <c r="I2" s="188"/>
      <c r="J2" s="188"/>
      <c r="K2" s="188"/>
      <c r="L2" s="188"/>
      <c r="M2" s="188"/>
      <c r="N2" s="188"/>
      <c r="O2" s="188"/>
      <c r="P2" s="188"/>
      <c r="Q2" s="188"/>
    </row>
    <row r="3" spans="1:17" ht="7.5" customHeight="1">
      <c r="A3" s="53"/>
      <c r="B3" s="53"/>
      <c r="C3" s="53"/>
      <c r="D3" s="53"/>
      <c r="E3" s="53"/>
      <c r="F3" s="53"/>
      <c r="G3" s="53"/>
      <c r="H3" s="53"/>
      <c r="I3" s="53"/>
      <c r="J3" s="53"/>
      <c r="K3" s="53"/>
      <c r="L3" s="53"/>
      <c r="M3" s="54"/>
      <c r="N3" s="54"/>
      <c r="O3" s="54"/>
      <c r="P3" s="54"/>
      <c r="Q3" s="54"/>
    </row>
    <row r="4" spans="1:12" s="1" customFormat="1" ht="14.25">
      <c r="A4" s="210" t="s">
        <v>17</v>
      </c>
      <c r="B4" s="210"/>
      <c r="C4" s="210"/>
      <c r="D4" s="190">
        <f>'年間集計表（算定区分確認）'!C6</f>
        <v>0</v>
      </c>
      <c r="E4" s="190"/>
      <c r="F4" s="190"/>
      <c r="G4" s="190"/>
      <c r="H4" s="190"/>
      <c r="I4" s="190"/>
      <c r="J4" s="190"/>
      <c r="K4" s="11"/>
      <c r="L4" s="11"/>
    </row>
    <row r="5" spans="1:12" s="1" customFormat="1" ht="14.25">
      <c r="A5" s="211" t="s">
        <v>23</v>
      </c>
      <c r="B5" s="211"/>
      <c r="C5" s="211"/>
      <c r="D5" s="190">
        <f>'年間集計表（算定区分確認）'!C7</f>
        <v>0</v>
      </c>
      <c r="E5" s="190"/>
      <c r="F5" s="190"/>
      <c r="G5" s="190"/>
      <c r="H5" s="190"/>
      <c r="I5" s="190"/>
      <c r="J5" s="190"/>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191" t="s">
        <v>120</v>
      </c>
      <c r="B8" s="192"/>
      <c r="C8" s="192"/>
      <c r="D8" s="192"/>
      <c r="E8" s="193"/>
      <c r="F8" s="56"/>
      <c r="G8" s="54"/>
      <c r="H8" s="54"/>
      <c r="I8" s="54"/>
      <c r="J8" s="54"/>
      <c r="K8" s="54"/>
      <c r="L8" s="54"/>
      <c r="M8" s="54"/>
      <c r="N8" s="54"/>
      <c r="O8" s="54"/>
      <c r="P8" s="54"/>
      <c r="Q8" s="54"/>
    </row>
    <row r="9" ht="7.5" customHeight="1" thickBot="1"/>
    <row r="10" spans="1:17" s="60" customFormat="1" ht="15" customHeight="1">
      <c r="A10" s="200"/>
      <c r="B10" s="201"/>
      <c r="C10" s="212" t="s">
        <v>24</v>
      </c>
      <c r="D10" s="213"/>
      <c r="E10" s="213"/>
      <c r="F10" s="213"/>
      <c r="G10" s="213"/>
      <c r="H10" s="213"/>
      <c r="I10" s="213"/>
      <c r="J10" s="214"/>
      <c r="K10" s="215" t="s">
        <v>25</v>
      </c>
      <c r="L10" s="216"/>
      <c r="M10" s="216"/>
      <c r="N10" s="216"/>
      <c r="O10" s="216"/>
      <c r="P10" s="217"/>
      <c r="Q10" s="208"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209"/>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77"/>
      <c r="J41" s="109">
        <f t="shared" si="0"/>
        <v>0</v>
      </c>
      <c r="K41" s="79"/>
      <c r="L41" s="81"/>
      <c r="M41" s="76"/>
      <c r="N41" s="81"/>
      <c r="O41" s="111">
        <f t="shared" si="1"/>
        <v>0</v>
      </c>
      <c r="P41" s="77"/>
      <c r="Q41" s="112">
        <f t="shared" si="2"/>
      </c>
    </row>
    <row r="42" spans="1:17" ht="16.5" customHeight="1" thickBot="1">
      <c r="A42" s="83" t="s">
        <v>128</v>
      </c>
      <c r="B42" s="75"/>
      <c r="C42" s="84"/>
      <c r="D42" s="77"/>
      <c r="E42" s="77"/>
      <c r="F42" s="77"/>
      <c r="G42" s="77"/>
      <c r="H42" s="77"/>
      <c r="I42" s="133"/>
      <c r="J42" s="109">
        <f t="shared" si="0"/>
        <v>0</v>
      </c>
      <c r="K42" s="79"/>
      <c r="L42" s="81"/>
      <c r="M42" s="76"/>
      <c r="N42" s="81"/>
      <c r="O42" s="111">
        <f t="shared" si="1"/>
        <v>0</v>
      </c>
      <c r="P42" s="77"/>
      <c r="Q42" s="112">
        <f t="shared" si="2"/>
      </c>
    </row>
    <row r="43" spans="1:17" s="87" customFormat="1" ht="15.75" customHeight="1">
      <c r="A43" s="194" t="s">
        <v>108</v>
      </c>
      <c r="B43" s="195"/>
      <c r="C43" s="113">
        <f aca="true" t="shared" si="3" ref="C43:Q43">IF(SUM(C12:C42)=0,"",SUM(C12:C42))</f>
      </c>
      <c r="D43" s="114">
        <f t="shared" si="3"/>
      </c>
      <c r="E43" s="114">
        <f t="shared" si="3"/>
      </c>
      <c r="F43" s="114">
        <f t="shared" si="3"/>
      </c>
      <c r="G43" s="114">
        <f t="shared" si="3"/>
      </c>
      <c r="H43" s="115">
        <f t="shared" si="3"/>
      </c>
      <c r="I43" s="134">
        <f t="shared" si="3"/>
      </c>
      <c r="J43" s="115">
        <f t="shared" si="3"/>
      </c>
      <c r="K43" s="113">
        <f t="shared" si="3"/>
      </c>
      <c r="L43" s="114">
        <f t="shared" si="3"/>
      </c>
      <c r="M43" s="114">
        <f t="shared" si="3"/>
      </c>
      <c r="N43" s="114">
        <f t="shared" si="3"/>
      </c>
      <c r="O43" s="114">
        <f t="shared" si="3"/>
      </c>
      <c r="P43" s="115">
        <f t="shared" si="3"/>
      </c>
      <c r="Q43" s="117">
        <f t="shared" si="3"/>
      </c>
    </row>
    <row r="44" spans="1:17" s="87" customFormat="1" ht="15.75" customHeight="1">
      <c r="A44" s="196" t="s">
        <v>109</v>
      </c>
      <c r="B44" s="197"/>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198" t="s">
        <v>111</v>
      </c>
      <c r="B45" s="199"/>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202" t="s">
        <v>112</v>
      </c>
      <c r="B46" s="203"/>
      <c r="C46" s="203"/>
      <c r="D46" s="203"/>
      <c r="E46" s="203"/>
      <c r="F46" s="204"/>
      <c r="G46" s="205" t="s">
        <v>19</v>
      </c>
      <c r="H46" s="206"/>
      <c r="I46" s="206"/>
      <c r="J46" s="206"/>
      <c r="K46" s="207"/>
      <c r="L46" s="125">
        <f>SUM(C45:I45)</f>
        <v>0</v>
      </c>
      <c r="M46" s="126">
        <f>SUM(K45:N45)</f>
        <v>0</v>
      </c>
      <c r="N46" s="127">
        <f>IF(P43&gt;M46,M46,P43)</f>
        <v>0</v>
      </c>
      <c r="O46" s="202" t="s">
        <v>113</v>
      </c>
      <c r="P46" s="204"/>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220" t="s">
        <v>28</v>
      </c>
      <c r="B50" s="220"/>
      <c r="C50" s="220"/>
      <c r="D50" s="220"/>
      <c r="E50" s="220"/>
      <c r="F50" s="220"/>
      <c r="G50" s="220"/>
      <c r="H50" s="220"/>
      <c r="I50" s="220"/>
      <c r="J50" s="220"/>
      <c r="K50" s="220"/>
      <c r="L50" s="220"/>
      <c r="M50" s="220"/>
      <c r="N50" s="220"/>
      <c r="O50" s="220"/>
      <c r="P50" s="220"/>
      <c r="Q50" s="220"/>
    </row>
    <row r="51" spans="1:17" ht="17.25" customHeight="1">
      <c r="A51" s="220" t="s">
        <v>114</v>
      </c>
      <c r="B51" s="220"/>
      <c r="C51" s="220"/>
      <c r="D51" s="220"/>
      <c r="E51" s="220"/>
      <c r="F51" s="220"/>
      <c r="G51" s="220"/>
      <c r="H51" s="220"/>
      <c r="I51" s="220"/>
      <c r="J51" s="220"/>
      <c r="K51" s="220"/>
      <c r="L51" s="220"/>
      <c r="M51" s="220"/>
      <c r="N51" s="220"/>
      <c r="O51" s="220"/>
      <c r="P51" s="220"/>
      <c r="Q51" s="220"/>
    </row>
    <row r="52" spans="1:17" ht="17.25" customHeight="1">
      <c r="A52" s="219" t="s">
        <v>115</v>
      </c>
      <c r="B52" s="219"/>
      <c r="C52" s="219"/>
      <c r="D52" s="219"/>
      <c r="E52" s="219"/>
      <c r="F52" s="219"/>
      <c r="G52" s="219"/>
      <c r="H52" s="219"/>
      <c r="I52" s="219"/>
      <c r="J52" s="219"/>
      <c r="K52" s="219"/>
      <c r="L52" s="219"/>
      <c r="M52" s="219"/>
      <c r="N52" s="219"/>
      <c r="O52" s="219"/>
      <c r="P52" s="219"/>
      <c r="Q52" s="219"/>
    </row>
    <row r="53" spans="1:17" ht="17.25" customHeight="1">
      <c r="A53" s="218" t="s">
        <v>116</v>
      </c>
      <c r="B53" s="218"/>
      <c r="C53" s="218"/>
      <c r="D53" s="218"/>
      <c r="E53" s="218"/>
      <c r="F53" s="218"/>
      <c r="G53" s="218"/>
      <c r="H53" s="218"/>
      <c r="I53" s="218"/>
      <c r="J53" s="218"/>
      <c r="K53" s="218"/>
      <c r="L53" s="218"/>
      <c r="M53" s="218"/>
      <c r="N53" s="218"/>
      <c r="O53" s="218"/>
      <c r="P53" s="218"/>
      <c r="Q53" s="218"/>
    </row>
    <row r="54" spans="1:17" ht="17.25" customHeight="1">
      <c r="A54" s="218" t="s">
        <v>117</v>
      </c>
      <c r="B54" s="218"/>
      <c r="C54" s="218"/>
      <c r="D54" s="218"/>
      <c r="E54" s="218"/>
      <c r="F54" s="218"/>
      <c r="G54" s="218"/>
      <c r="H54" s="218"/>
      <c r="I54" s="218"/>
      <c r="J54" s="218"/>
      <c r="K54" s="218"/>
      <c r="L54" s="218"/>
      <c r="M54" s="218"/>
      <c r="N54" s="218"/>
      <c r="O54" s="218"/>
      <c r="P54" s="218"/>
      <c r="Q54" s="218"/>
    </row>
    <row r="55" spans="1:17" ht="17.25" customHeight="1">
      <c r="A55" s="219" t="s">
        <v>149</v>
      </c>
      <c r="B55" s="219"/>
      <c r="C55" s="219"/>
      <c r="D55" s="219"/>
      <c r="E55" s="219"/>
      <c r="F55" s="219"/>
      <c r="G55" s="219"/>
      <c r="H55" s="219"/>
      <c r="I55" s="219"/>
      <c r="J55" s="219"/>
      <c r="K55" s="219"/>
      <c r="L55" s="219"/>
      <c r="M55" s="219"/>
      <c r="N55" s="219"/>
      <c r="O55" s="219"/>
      <c r="P55" s="219"/>
      <c r="Q55" s="219"/>
    </row>
    <row r="56" spans="1:17" ht="17.25" customHeight="1">
      <c r="A56" s="189"/>
      <c r="B56" s="189"/>
      <c r="C56" s="189"/>
      <c r="D56" s="189"/>
      <c r="E56" s="189"/>
      <c r="F56" s="189"/>
      <c r="G56" s="189"/>
      <c r="H56" s="189"/>
      <c r="I56" s="189"/>
      <c r="J56" s="189"/>
      <c r="K56" s="189"/>
      <c r="L56" s="189"/>
      <c r="M56" s="189"/>
      <c r="N56" s="189"/>
      <c r="O56" s="189"/>
      <c r="P56" s="189"/>
      <c r="Q56" s="189"/>
    </row>
  </sheetData>
  <sheetProtection/>
  <mergeCells count="24">
    <mergeCell ref="Q10:Q11"/>
    <mergeCell ref="G46:K46"/>
    <mergeCell ref="A56:Q56"/>
    <mergeCell ref="A51:Q51"/>
    <mergeCell ref="A52:Q52"/>
    <mergeCell ref="A53:Q53"/>
    <mergeCell ref="A54:Q54"/>
    <mergeCell ref="A55:Q55"/>
    <mergeCell ref="A1:Q1"/>
    <mergeCell ref="A2:Q2"/>
    <mergeCell ref="A10:B10"/>
    <mergeCell ref="C10:J10"/>
    <mergeCell ref="A50:Q50"/>
    <mergeCell ref="A43:B43"/>
    <mergeCell ref="A44:B44"/>
    <mergeCell ref="A45:B45"/>
    <mergeCell ref="A46:F46"/>
    <mergeCell ref="K10:P10"/>
    <mergeCell ref="O46:P46"/>
    <mergeCell ref="A4:C4"/>
    <mergeCell ref="A5:C5"/>
    <mergeCell ref="D4:J4"/>
    <mergeCell ref="D5:J5"/>
    <mergeCell ref="A8:E8"/>
  </mergeCells>
  <conditionalFormatting sqref="C43:C45 J45">
    <cfRule type="cellIs" priority="1" dxfId="128" operator="equal" stopIfTrue="1">
      <formula>"（土）"</formula>
    </cfRule>
    <cfRule type="cellIs" priority="2" dxfId="129" operator="equal" stopIfTrue="1">
      <formula>"（日）"</formula>
    </cfRule>
  </conditionalFormatting>
  <conditionalFormatting sqref="B12:O13 Q12:Q41 B14:B20 C14:C24 D14:D22 E14:E24 F14:O20 B35:I41 K35:O41 D43:Q43 D44:J44 L44:N44 Q44:Q48 D45:I45 K45:P45 G46:I49 N46:N47">
    <cfRule type="cellIs" priority="3" dxfId="128" operator="equal" stopIfTrue="1">
      <formula>"（土）"</formula>
    </cfRule>
    <cfRule type="cellIs" priority="4" dxfId="129" operator="equal" stopIfTrue="1">
      <formula>"（日）"</formula>
    </cfRule>
  </conditionalFormatting>
  <conditionalFormatting sqref="B21:B24 F21:O24 D23:D24 B25:O25 B26:I26 J26:J41 K26:O26">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conditionalFormatting sqref="B42:I42 K42:O42 Q42">
    <cfRule type="cellIs" priority="11" dxfId="128" operator="equal" stopIfTrue="1">
      <formula>"（土）"</formula>
    </cfRule>
    <cfRule type="cellIs" priority="12" dxfId="129" operator="equal" stopIfTrue="1">
      <formula>"（日）"</formula>
    </cfRule>
  </conditionalFormatting>
  <conditionalFormatting sqref="J42">
    <cfRule type="cellIs" priority="13" dxfId="128" operator="equal" stopIfTrue="1">
      <formula>"（土）"</formula>
    </cfRule>
    <cfRule type="cellIs" priority="14" dxfId="129" operator="equal" stopIfTrue="1">
      <formula>"（日）"</formula>
    </cfRule>
  </conditionalFormatting>
  <dataValidations count="2">
    <dataValidation type="whole" operator="greaterThanOrEqual" allowBlank="1" showErrorMessage="1" sqref="C12:J42 L12:N42 P12:P42">
      <formula1>0</formula1>
    </dataValidation>
    <dataValidation type="list" showInputMessage="1" showErrorMessage="1" sqref="G46:I47 J48:K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Q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187" t="s">
        <v>22</v>
      </c>
      <c r="B1" s="187"/>
      <c r="C1" s="187"/>
      <c r="D1" s="187"/>
      <c r="E1" s="187"/>
      <c r="F1" s="187"/>
      <c r="G1" s="187"/>
      <c r="H1" s="187"/>
      <c r="I1" s="187"/>
      <c r="J1" s="187"/>
      <c r="K1" s="187"/>
      <c r="L1" s="187"/>
      <c r="M1" s="187"/>
      <c r="N1" s="187"/>
      <c r="O1" s="187"/>
      <c r="P1" s="187"/>
      <c r="Q1" s="187"/>
    </row>
    <row r="2" spans="1:17" ht="16.5" customHeight="1">
      <c r="A2" s="188" t="s">
        <v>67</v>
      </c>
      <c r="B2" s="188"/>
      <c r="C2" s="188"/>
      <c r="D2" s="188"/>
      <c r="E2" s="188"/>
      <c r="F2" s="188"/>
      <c r="G2" s="188"/>
      <c r="H2" s="188"/>
      <c r="I2" s="188"/>
      <c r="J2" s="188"/>
      <c r="K2" s="188"/>
      <c r="L2" s="188"/>
      <c r="M2" s="188"/>
      <c r="N2" s="188"/>
      <c r="O2" s="188"/>
      <c r="P2" s="188"/>
      <c r="Q2" s="188"/>
    </row>
    <row r="3" spans="1:17" ht="7.5" customHeight="1">
      <c r="A3" s="53"/>
      <c r="B3" s="53"/>
      <c r="C3" s="53"/>
      <c r="D3" s="53"/>
      <c r="E3" s="53"/>
      <c r="F3" s="53"/>
      <c r="G3" s="53"/>
      <c r="H3" s="53"/>
      <c r="I3" s="53"/>
      <c r="J3" s="53"/>
      <c r="K3" s="53"/>
      <c r="L3" s="53"/>
      <c r="M3" s="54"/>
      <c r="N3" s="54"/>
      <c r="O3" s="54"/>
      <c r="P3" s="54"/>
      <c r="Q3" s="54"/>
    </row>
    <row r="4" spans="1:12" s="1" customFormat="1" ht="14.25">
      <c r="A4" s="210" t="s">
        <v>17</v>
      </c>
      <c r="B4" s="210"/>
      <c r="C4" s="210"/>
      <c r="D4" s="190">
        <f>'年間集計表（算定区分確認）'!C6</f>
        <v>0</v>
      </c>
      <c r="E4" s="190"/>
      <c r="F4" s="190"/>
      <c r="G4" s="190"/>
      <c r="H4" s="190"/>
      <c r="I4" s="190"/>
      <c r="J4" s="190"/>
      <c r="K4" s="11"/>
      <c r="L4" s="11"/>
    </row>
    <row r="5" spans="1:12" s="1" customFormat="1" ht="14.25">
      <c r="A5" s="211" t="s">
        <v>23</v>
      </c>
      <c r="B5" s="211"/>
      <c r="C5" s="211"/>
      <c r="D5" s="190">
        <f>'年間集計表（算定区分確認）'!C7</f>
        <v>0</v>
      </c>
      <c r="E5" s="190"/>
      <c r="F5" s="190"/>
      <c r="G5" s="190"/>
      <c r="H5" s="190"/>
      <c r="I5" s="190"/>
      <c r="J5" s="190"/>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191" t="s">
        <v>121</v>
      </c>
      <c r="B8" s="192"/>
      <c r="C8" s="192"/>
      <c r="D8" s="192"/>
      <c r="E8" s="193"/>
      <c r="F8" s="56"/>
      <c r="G8" s="54"/>
      <c r="H8" s="54"/>
      <c r="I8" s="54"/>
      <c r="J8" s="54"/>
      <c r="K8" s="54"/>
      <c r="L8" s="54"/>
      <c r="M8" s="54"/>
      <c r="N8" s="54"/>
      <c r="O8" s="54"/>
      <c r="P8" s="54"/>
      <c r="Q8" s="54"/>
    </row>
    <row r="9" ht="7.5" customHeight="1" thickBot="1"/>
    <row r="10" spans="1:17" s="60" customFormat="1" ht="15" customHeight="1">
      <c r="A10" s="200"/>
      <c r="B10" s="201"/>
      <c r="C10" s="212" t="s">
        <v>24</v>
      </c>
      <c r="D10" s="213"/>
      <c r="E10" s="213"/>
      <c r="F10" s="213"/>
      <c r="G10" s="213"/>
      <c r="H10" s="213"/>
      <c r="I10" s="213"/>
      <c r="J10" s="214"/>
      <c r="K10" s="215" t="s">
        <v>25</v>
      </c>
      <c r="L10" s="216"/>
      <c r="M10" s="216"/>
      <c r="N10" s="216"/>
      <c r="O10" s="216"/>
      <c r="P10" s="217"/>
      <c r="Q10" s="208"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209"/>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1">C13+D13+E13+F13+G13+H13+I13</f>
        <v>0</v>
      </c>
      <c r="K13" s="79"/>
      <c r="L13" s="80"/>
      <c r="M13" s="76"/>
      <c r="N13" s="81"/>
      <c r="O13" s="111">
        <f aca="true" t="shared" si="1" ref="O13:O41">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thickBot="1">
      <c r="A41" s="83" t="s">
        <v>107</v>
      </c>
      <c r="B41" s="75"/>
      <c r="C41" s="84"/>
      <c r="D41" s="77"/>
      <c r="E41" s="77"/>
      <c r="F41" s="77"/>
      <c r="G41" s="77"/>
      <c r="H41" s="77"/>
      <c r="I41" s="85"/>
      <c r="J41" s="109">
        <f t="shared" si="0"/>
        <v>0</v>
      </c>
      <c r="K41" s="79"/>
      <c r="L41" s="81"/>
      <c r="M41" s="76"/>
      <c r="N41" s="81"/>
      <c r="O41" s="111">
        <f t="shared" si="1"/>
        <v>0</v>
      </c>
      <c r="P41" s="77"/>
      <c r="Q41" s="112">
        <f t="shared" si="2"/>
      </c>
    </row>
    <row r="42" spans="1:17" ht="1.5" customHeight="1" hidden="1" thickBot="1">
      <c r="A42" s="74"/>
      <c r="B42" s="75"/>
      <c r="C42" s="84"/>
      <c r="D42" s="77"/>
      <c r="E42" s="77"/>
      <c r="F42" s="77"/>
      <c r="G42" s="77"/>
      <c r="H42" s="77"/>
      <c r="I42" s="86"/>
      <c r="J42" s="78">
        <f>IF(C42+D42+E42+F42+G42=0,"",C42+D42+E42+F42+G42)</f>
      </c>
      <c r="K42" s="79"/>
      <c r="L42" s="81"/>
      <c r="M42" s="76"/>
      <c r="N42" s="81"/>
      <c r="O42" s="82">
        <f>IF(K42+L42+M42+N42=0,"",K42+L42+M42+N42)</f>
      </c>
      <c r="P42" s="77"/>
      <c r="Q42" s="112">
        <f t="shared" si="2"/>
      </c>
    </row>
    <row r="43" spans="1:17" s="87" customFormat="1" ht="15.75" customHeight="1">
      <c r="A43" s="194" t="s">
        <v>108</v>
      </c>
      <c r="B43" s="195"/>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196" t="s">
        <v>109</v>
      </c>
      <c r="B44" s="197"/>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198" t="s">
        <v>111</v>
      </c>
      <c r="B45" s="199"/>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202" t="s">
        <v>112</v>
      </c>
      <c r="B46" s="203"/>
      <c r="C46" s="203"/>
      <c r="D46" s="203"/>
      <c r="E46" s="203"/>
      <c r="F46" s="204"/>
      <c r="G46" s="205" t="s">
        <v>19</v>
      </c>
      <c r="H46" s="206"/>
      <c r="I46" s="206"/>
      <c r="J46" s="206"/>
      <c r="K46" s="207"/>
      <c r="L46" s="125">
        <f>SUM(C45:I45)</f>
        <v>0</v>
      </c>
      <c r="M46" s="126">
        <f>SUM(K45:N45)</f>
        <v>0</v>
      </c>
      <c r="N46" s="127">
        <f>IF(P43&gt;M46,M46,P43)</f>
        <v>0</v>
      </c>
      <c r="O46" s="202" t="s">
        <v>113</v>
      </c>
      <c r="P46" s="204"/>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220" t="s">
        <v>28</v>
      </c>
      <c r="B50" s="220"/>
      <c r="C50" s="220"/>
      <c r="D50" s="220"/>
      <c r="E50" s="220"/>
      <c r="F50" s="220"/>
      <c r="G50" s="220"/>
      <c r="H50" s="220"/>
      <c r="I50" s="220"/>
      <c r="J50" s="220"/>
      <c r="K50" s="220"/>
      <c r="L50" s="220"/>
      <c r="M50" s="220"/>
      <c r="N50" s="220"/>
      <c r="O50" s="220"/>
      <c r="P50" s="220"/>
      <c r="Q50" s="220"/>
    </row>
    <row r="51" spans="1:17" ht="17.25" customHeight="1">
      <c r="A51" s="220" t="s">
        <v>114</v>
      </c>
      <c r="B51" s="220"/>
      <c r="C51" s="220"/>
      <c r="D51" s="220"/>
      <c r="E51" s="220"/>
      <c r="F51" s="220"/>
      <c r="G51" s="220"/>
      <c r="H51" s="220"/>
      <c r="I51" s="220"/>
      <c r="J51" s="220"/>
      <c r="K51" s="220"/>
      <c r="L51" s="220"/>
      <c r="M51" s="220"/>
      <c r="N51" s="220"/>
      <c r="O51" s="220"/>
      <c r="P51" s="220"/>
      <c r="Q51" s="220"/>
    </row>
    <row r="52" spans="1:17" ht="17.25" customHeight="1">
      <c r="A52" s="219" t="s">
        <v>115</v>
      </c>
      <c r="B52" s="219"/>
      <c r="C52" s="219"/>
      <c r="D52" s="219"/>
      <c r="E52" s="219"/>
      <c r="F52" s="219"/>
      <c r="G52" s="219"/>
      <c r="H52" s="219"/>
      <c r="I52" s="219"/>
      <c r="J52" s="219"/>
      <c r="K52" s="219"/>
      <c r="L52" s="219"/>
      <c r="M52" s="219"/>
      <c r="N52" s="219"/>
      <c r="O52" s="219"/>
      <c r="P52" s="219"/>
      <c r="Q52" s="219"/>
    </row>
    <row r="53" spans="1:17" ht="17.25" customHeight="1">
      <c r="A53" s="218" t="s">
        <v>116</v>
      </c>
      <c r="B53" s="218"/>
      <c r="C53" s="218"/>
      <c r="D53" s="218"/>
      <c r="E53" s="218"/>
      <c r="F53" s="218"/>
      <c r="G53" s="218"/>
      <c r="H53" s="218"/>
      <c r="I53" s="218"/>
      <c r="J53" s="218"/>
      <c r="K53" s="218"/>
      <c r="L53" s="218"/>
      <c r="M53" s="218"/>
      <c r="N53" s="218"/>
      <c r="O53" s="218"/>
      <c r="P53" s="218"/>
      <c r="Q53" s="218"/>
    </row>
    <row r="54" spans="1:17" ht="17.25" customHeight="1">
      <c r="A54" s="218" t="s">
        <v>117</v>
      </c>
      <c r="B54" s="218"/>
      <c r="C54" s="218"/>
      <c r="D54" s="218"/>
      <c r="E54" s="218"/>
      <c r="F54" s="218"/>
      <c r="G54" s="218"/>
      <c r="H54" s="218"/>
      <c r="I54" s="218"/>
      <c r="J54" s="218"/>
      <c r="K54" s="218"/>
      <c r="L54" s="218"/>
      <c r="M54" s="218"/>
      <c r="N54" s="218"/>
      <c r="O54" s="218"/>
      <c r="P54" s="218"/>
      <c r="Q54" s="218"/>
    </row>
    <row r="55" spans="1:17" ht="17.25" customHeight="1">
      <c r="A55" s="219" t="s">
        <v>149</v>
      </c>
      <c r="B55" s="219"/>
      <c r="C55" s="219"/>
      <c r="D55" s="219"/>
      <c r="E55" s="219"/>
      <c r="F55" s="219"/>
      <c r="G55" s="219"/>
      <c r="H55" s="219"/>
      <c r="I55" s="219"/>
      <c r="J55" s="219"/>
      <c r="K55" s="219"/>
      <c r="L55" s="219"/>
      <c r="M55" s="219"/>
      <c r="N55" s="219"/>
      <c r="O55" s="219"/>
      <c r="P55" s="219"/>
      <c r="Q55" s="219"/>
    </row>
    <row r="56" spans="1:17" ht="17.25" customHeight="1">
      <c r="A56" s="189"/>
      <c r="B56" s="189"/>
      <c r="C56" s="189"/>
      <c r="D56" s="189"/>
      <c r="E56" s="189"/>
      <c r="F56" s="189"/>
      <c r="G56" s="189"/>
      <c r="H56" s="189"/>
      <c r="I56" s="189"/>
      <c r="J56" s="189"/>
      <c r="K56" s="189"/>
      <c r="L56" s="189"/>
      <c r="M56" s="189"/>
      <c r="N56" s="189"/>
      <c r="O56" s="189"/>
      <c r="P56" s="189"/>
      <c r="Q56" s="189"/>
    </row>
  </sheetData>
  <sheetProtection/>
  <mergeCells count="24">
    <mergeCell ref="Q10:Q11"/>
    <mergeCell ref="G46:K46"/>
    <mergeCell ref="A56:Q56"/>
    <mergeCell ref="A51:Q51"/>
    <mergeCell ref="A52:Q52"/>
    <mergeCell ref="A53:Q53"/>
    <mergeCell ref="A54:Q54"/>
    <mergeCell ref="A55:Q55"/>
    <mergeCell ref="A1:Q1"/>
    <mergeCell ref="A2:Q2"/>
    <mergeCell ref="A10:B10"/>
    <mergeCell ref="C10:J10"/>
    <mergeCell ref="A50:Q50"/>
    <mergeCell ref="A43:B43"/>
    <mergeCell ref="A44:B44"/>
    <mergeCell ref="A45:B45"/>
    <mergeCell ref="A46:F46"/>
    <mergeCell ref="K10:P10"/>
    <mergeCell ref="O46:P46"/>
    <mergeCell ref="A4:C4"/>
    <mergeCell ref="A5:C5"/>
    <mergeCell ref="D4:J4"/>
    <mergeCell ref="D5:J5"/>
    <mergeCell ref="A8:E8"/>
  </mergeCells>
  <conditionalFormatting sqref="J45">
    <cfRule type="cellIs" priority="1" dxfId="128" operator="equal" stopIfTrue="1">
      <formula>"（土）"</formula>
    </cfRule>
    <cfRule type="cellIs" priority="2" dxfId="129" operator="equal" stopIfTrue="1">
      <formula>"（日）"</formula>
    </cfRule>
  </conditionalFormatting>
  <conditionalFormatting sqref="B12:O13 Q12:Q42 B14:B20 C14:C24 D14:D22 E14:E24 F14:O20 B35:B42 C35:C45 D35:I42 K35:O42 D43:Q43 D44:J44 L44:N44 Q44:Q48 D45:I45 K45:P45 G46:I49 N46:N47">
    <cfRule type="cellIs" priority="3" dxfId="128" operator="equal" stopIfTrue="1">
      <formula>"（土）"</formula>
    </cfRule>
    <cfRule type="cellIs" priority="4" dxfId="129" operator="equal" stopIfTrue="1">
      <formula>"（日）"</formula>
    </cfRule>
  </conditionalFormatting>
  <conditionalFormatting sqref="B21:B24 F21:O24 D23:D24 B25:O25 B26:I26 J26:J42 K26:O26">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C12:J42 L12:N42 P12:P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Q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187" t="s">
        <v>22</v>
      </c>
      <c r="B1" s="187"/>
      <c r="C1" s="187"/>
      <c r="D1" s="187"/>
      <c r="E1" s="187"/>
      <c r="F1" s="187"/>
      <c r="G1" s="187"/>
      <c r="H1" s="187"/>
      <c r="I1" s="187"/>
      <c r="J1" s="187"/>
      <c r="K1" s="187"/>
      <c r="L1" s="187"/>
      <c r="M1" s="187"/>
      <c r="N1" s="187"/>
      <c r="O1" s="187"/>
      <c r="P1" s="187"/>
      <c r="Q1" s="187"/>
    </row>
    <row r="2" spans="1:17" ht="16.5" customHeight="1">
      <c r="A2" s="188" t="s">
        <v>67</v>
      </c>
      <c r="B2" s="188"/>
      <c r="C2" s="188"/>
      <c r="D2" s="188"/>
      <c r="E2" s="188"/>
      <c r="F2" s="188"/>
      <c r="G2" s="188"/>
      <c r="H2" s="188"/>
      <c r="I2" s="188"/>
      <c r="J2" s="188"/>
      <c r="K2" s="188"/>
      <c r="L2" s="188"/>
      <c r="M2" s="188"/>
      <c r="N2" s="188"/>
      <c r="O2" s="188"/>
      <c r="P2" s="188"/>
      <c r="Q2" s="188"/>
    </row>
    <row r="3" spans="1:17" ht="7.5" customHeight="1">
      <c r="A3" s="53"/>
      <c r="B3" s="53"/>
      <c r="C3" s="53"/>
      <c r="D3" s="53"/>
      <c r="E3" s="53"/>
      <c r="F3" s="53"/>
      <c r="G3" s="53"/>
      <c r="H3" s="53"/>
      <c r="I3" s="53"/>
      <c r="J3" s="53"/>
      <c r="K3" s="53"/>
      <c r="L3" s="53"/>
      <c r="M3" s="54"/>
      <c r="N3" s="54"/>
      <c r="O3" s="54"/>
      <c r="P3" s="54"/>
      <c r="Q3" s="54"/>
    </row>
    <row r="4" spans="1:12" s="1" customFormat="1" ht="14.25">
      <c r="A4" s="210" t="s">
        <v>17</v>
      </c>
      <c r="B4" s="210"/>
      <c r="C4" s="210"/>
      <c r="D4" s="190">
        <f>'年間集計表（算定区分確認）'!C6</f>
        <v>0</v>
      </c>
      <c r="E4" s="190"/>
      <c r="F4" s="190"/>
      <c r="G4" s="190"/>
      <c r="H4" s="190"/>
      <c r="I4" s="190"/>
      <c r="J4" s="190"/>
      <c r="K4" s="11"/>
      <c r="L4" s="11"/>
    </row>
    <row r="5" spans="1:12" s="1" customFormat="1" ht="14.25">
      <c r="A5" s="211" t="s">
        <v>23</v>
      </c>
      <c r="B5" s="211"/>
      <c r="C5" s="211"/>
      <c r="D5" s="190">
        <f>'年間集計表（算定区分確認）'!C7</f>
        <v>0</v>
      </c>
      <c r="E5" s="190"/>
      <c r="F5" s="190"/>
      <c r="G5" s="190"/>
      <c r="H5" s="190"/>
      <c r="I5" s="190"/>
      <c r="J5" s="190"/>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191" t="s">
        <v>122</v>
      </c>
      <c r="B8" s="192"/>
      <c r="C8" s="192"/>
      <c r="D8" s="192"/>
      <c r="E8" s="193"/>
      <c r="F8" s="56"/>
      <c r="G8" s="54"/>
      <c r="H8" s="54"/>
      <c r="I8" s="54"/>
      <c r="J8" s="54"/>
      <c r="K8" s="54"/>
      <c r="L8" s="54"/>
      <c r="M8" s="54"/>
      <c r="N8" s="54"/>
      <c r="O8" s="54"/>
      <c r="P8" s="54"/>
      <c r="Q8" s="54"/>
    </row>
    <row r="9" ht="7.5" customHeight="1" thickBot="1"/>
    <row r="10" spans="1:17" s="60" customFormat="1" ht="15" customHeight="1">
      <c r="A10" s="200"/>
      <c r="B10" s="201"/>
      <c r="C10" s="212" t="s">
        <v>24</v>
      </c>
      <c r="D10" s="213"/>
      <c r="E10" s="213"/>
      <c r="F10" s="213"/>
      <c r="G10" s="213"/>
      <c r="H10" s="213"/>
      <c r="I10" s="213"/>
      <c r="J10" s="214"/>
      <c r="K10" s="215" t="s">
        <v>25</v>
      </c>
      <c r="L10" s="216"/>
      <c r="M10" s="216"/>
      <c r="N10" s="216"/>
      <c r="O10" s="216"/>
      <c r="P10" s="217"/>
      <c r="Q10" s="208"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209"/>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77"/>
      <c r="J41" s="109">
        <f t="shared" si="0"/>
        <v>0</v>
      </c>
      <c r="K41" s="79"/>
      <c r="L41" s="81"/>
      <c r="M41" s="76"/>
      <c r="N41" s="81"/>
      <c r="O41" s="111">
        <f t="shared" si="1"/>
        <v>0</v>
      </c>
      <c r="P41" s="77"/>
      <c r="Q41" s="112">
        <f t="shared" si="2"/>
      </c>
    </row>
    <row r="42" spans="1:17" ht="16.5" customHeight="1" thickBot="1">
      <c r="A42" s="83" t="s">
        <v>128</v>
      </c>
      <c r="B42" s="75"/>
      <c r="C42" s="84"/>
      <c r="D42" s="77"/>
      <c r="E42" s="77"/>
      <c r="F42" s="77"/>
      <c r="G42" s="77"/>
      <c r="H42" s="77"/>
      <c r="I42" s="133"/>
      <c r="J42" s="109">
        <f t="shared" si="0"/>
        <v>0</v>
      </c>
      <c r="K42" s="79"/>
      <c r="L42" s="81"/>
      <c r="M42" s="76"/>
      <c r="N42" s="81"/>
      <c r="O42" s="111">
        <f t="shared" si="1"/>
        <v>0</v>
      </c>
      <c r="P42" s="77"/>
      <c r="Q42" s="112">
        <f t="shared" si="2"/>
      </c>
    </row>
    <row r="43" spans="1:17" s="87" customFormat="1" ht="15.75" customHeight="1">
      <c r="A43" s="194" t="s">
        <v>108</v>
      </c>
      <c r="B43" s="195"/>
      <c r="C43" s="113">
        <f aca="true" t="shared" si="3" ref="C43:Q43">IF(SUM(C12:C42)=0,"",SUM(C12:C42))</f>
      </c>
      <c r="D43" s="114">
        <f t="shared" si="3"/>
      </c>
      <c r="E43" s="114">
        <f t="shared" si="3"/>
      </c>
      <c r="F43" s="114">
        <f t="shared" si="3"/>
      </c>
      <c r="G43" s="114">
        <f t="shared" si="3"/>
      </c>
      <c r="H43" s="115">
        <f t="shared" si="3"/>
      </c>
      <c r="I43" s="134">
        <f t="shared" si="3"/>
      </c>
      <c r="J43" s="115">
        <f t="shared" si="3"/>
      </c>
      <c r="K43" s="113">
        <f t="shared" si="3"/>
      </c>
      <c r="L43" s="114">
        <f t="shared" si="3"/>
      </c>
      <c r="M43" s="114">
        <f t="shared" si="3"/>
      </c>
      <c r="N43" s="114">
        <f t="shared" si="3"/>
      </c>
      <c r="O43" s="114">
        <f t="shared" si="3"/>
      </c>
      <c r="P43" s="115">
        <f t="shared" si="3"/>
      </c>
      <c r="Q43" s="117">
        <f t="shared" si="3"/>
      </c>
    </row>
    <row r="44" spans="1:17" s="87" customFormat="1" ht="15.75" customHeight="1">
      <c r="A44" s="196" t="s">
        <v>109</v>
      </c>
      <c r="B44" s="197"/>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198" t="s">
        <v>111</v>
      </c>
      <c r="B45" s="199"/>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202" t="s">
        <v>112</v>
      </c>
      <c r="B46" s="203"/>
      <c r="C46" s="203"/>
      <c r="D46" s="203"/>
      <c r="E46" s="203"/>
      <c r="F46" s="204"/>
      <c r="G46" s="205" t="s">
        <v>19</v>
      </c>
      <c r="H46" s="206"/>
      <c r="I46" s="206"/>
      <c r="J46" s="206"/>
      <c r="K46" s="207"/>
      <c r="L46" s="125">
        <f>SUM(C45:I45)</f>
        <v>0</v>
      </c>
      <c r="M46" s="126">
        <f>SUM(K45:N45)</f>
        <v>0</v>
      </c>
      <c r="N46" s="127">
        <f>IF(P43&gt;M46,M46,P43)</f>
        <v>0</v>
      </c>
      <c r="O46" s="202" t="s">
        <v>113</v>
      </c>
      <c r="P46" s="204"/>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220" t="s">
        <v>28</v>
      </c>
      <c r="B50" s="220"/>
      <c r="C50" s="220"/>
      <c r="D50" s="220"/>
      <c r="E50" s="220"/>
      <c r="F50" s="220"/>
      <c r="G50" s="220"/>
      <c r="H50" s="220"/>
      <c r="I50" s="220"/>
      <c r="J50" s="220"/>
      <c r="K50" s="220"/>
      <c r="L50" s="220"/>
      <c r="M50" s="220"/>
      <c r="N50" s="220"/>
      <c r="O50" s="220"/>
      <c r="P50" s="220"/>
      <c r="Q50" s="220"/>
    </row>
    <row r="51" spans="1:17" ht="17.25" customHeight="1">
      <c r="A51" s="220" t="s">
        <v>114</v>
      </c>
      <c r="B51" s="220"/>
      <c r="C51" s="220"/>
      <c r="D51" s="220"/>
      <c r="E51" s="220"/>
      <c r="F51" s="220"/>
      <c r="G51" s="220"/>
      <c r="H51" s="220"/>
      <c r="I51" s="220"/>
      <c r="J51" s="220"/>
      <c r="K51" s="220"/>
      <c r="L51" s="220"/>
      <c r="M51" s="220"/>
      <c r="N51" s="220"/>
      <c r="O51" s="220"/>
      <c r="P51" s="220"/>
      <c r="Q51" s="220"/>
    </row>
    <row r="52" spans="1:17" ht="17.25" customHeight="1">
      <c r="A52" s="219" t="s">
        <v>115</v>
      </c>
      <c r="B52" s="219"/>
      <c r="C52" s="219"/>
      <c r="D52" s="219"/>
      <c r="E52" s="219"/>
      <c r="F52" s="219"/>
      <c r="G52" s="219"/>
      <c r="H52" s="219"/>
      <c r="I52" s="219"/>
      <c r="J52" s="219"/>
      <c r="K52" s="219"/>
      <c r="L52" s="219"/>
      <c r="M52" s="219"/>
      <c r="N52" s="219"/>
      <c r="O52" s="219"/>
      <c r="P52" s="219"/>
      <c r="Q52" s="219"/>
    </row>
    <row r="53" spans="1:17" ht="17.25" customHeight="1">
      <c r="A53" s="218" t="s">
        <v>116</v>
      </c>
      <c r="B53" s="218"/>
      <c r="C53" s="218"/>
      <c r="D53" s="218"/>
      <c r="E53" s="218"/>
      <c r="F53" s="218"/>
      <c r="G53" s="218"/>
      <c r="H53" s="218"/>
      <c r="I53" s="218"/>
      <c r="J53" s="218"/>
      <c r="K53" s="218"/>
      <c r="L53" s="218"/>
      <c r="M53" s="218"/>
      <c r="N53" s="218"/>
      <c r="O53" s="218"/>
      <c r="P53" s="218"/>
      <c r="Q53" s="218"/>
    </row>
    <row r="54" spans="1:17" ht="17.25" customHeight="1">
      <c r="A54" s="218" t="s">
        <v>117</v>
      </c>
      <c r="B54" s="218"/>
      <c r="C54" s="218"/>
      <c r="D54" s="218"/>
      <c r="E54" s="218"/>
      <c r="F54" s="218"/>
      <c r="G54" s="218"/>
      <c r="H54" s="218"/>
      <c r="I54" s="218"/>
      <c r="J54" s="218"/>
      <c r="K54" s="218"/>
      <c r="L54" s="218"/>
      <c r="M54" s="218"/>
      <c r="N54" s="218"/>
      <c r="O54" s="218"/>
      <c r="P54" s="218"/>
      <c r="Q54" s="218"/>
    </row>
    <row r="55" spans="1:17" ht="17.25" customHeight="1">
      <c r="A55" s="219" t="s">
        <v>149</v>
      </c>
      <c r="B55" s="219"/>
      <c r="C55" s="219"/>
      <c r="D55" s="219"/>
      <c r="E55" s="219"/>
      <c r="F55" s="219"/>
      <c r="G55" s="219"/>
      <c r="H55" s="219"/>
      <c r="I55" s="219"/>
      <c r="J55" s="219"/>
      <c r="K55" s="219"/>
      <c r="L55" s="219"/>
      <c r="M55" s="219"/>
      <c r="N55" s="219"/>
      <c r="O55" s="219"/>
      <c r="P55" s="219"/>
      <c r="Q55" s="219"/>
    </row>
    <row r="56" spans="1:17" ht="17.25" customHeight="1">
      <c r="A56" s="189"/>
      <c r="B56" s="189"/>
      <c r="C56" s="189"/>
      <c r="D56" s="189"/>
      <c r="E56" s="189"/>
      <c r="F56" s="189"/>
      <c r="G56" s="189"/>
      <c r="H56" s="189"/>
      <c r="I56" s="189"/>
      <c r="J56" s="189"/>
      <c r="K56" s="189"/>
      <c r="L56" s="189"/>
      <c r="M56" s="189"/>
      <c r="N56" s="189"/>
      <c r="O56" s="189"/>
      <c r="P56" s="189"/>
      <c r="Q56" s="189"/>
    </row>
  </sheetData>
  <sheetProtection/>
  <mergeCells count="24">
    <mergeCell ref="Q10:Q11"/>
    <mergeCell ref="G46:K46"/>
    <mergeCell ref="A56:Q56"/>
    <mergeCell ref="A51:Q51"/>
    <mergeCell ref="A52:Q52"/>
    <mergeCell ref="A53:Q53"/>
    <mergeCell ref="A54:Q54"/>
    <mergeCell ref="A55:Q55"/>
    <mergeCell ref="A1:Q1"/>
    <mergeCell ref="A2:Q2"/>
    <mergeCell ref="A10:B10"/>
    <mergeCell ref="C10:J10"/>
    <mergeCell ref="A50:Q50"/>
    <mergeCell ref="A43:B43"/>
    <mergeCell ref="A44:B44"/>
    <mergeCell ref="A45:B45"/>
    <mergeCell ref="A46:F46"/>
    <mergeCell ref="K10:P10"/>
    <mergeCell ref="O46:P46"/>
    <mergeCell ref="A4:C4"/>
    <mergeCell ref="A5:C5"/>
    <mergeCell ref="D4:J4"/>
    <mergeCell ref="D5:J5"/>
    <mergeCell ref="A8:E8"/>
  </mergeCells>
  <conditionalFormatting sqref="J42">
    <cfRule type="cellIs" priority="1" dxfId="128" operator="equal" stopIfTrue="1">
      <formula>"（土）"</formula>
    </cfRule>
    <cfRule type="cellIs" priority="2" dxfId="129" operator="equal" stopIfTrue="1">
      <formula>"（日）"</formula>
    </cfRule>
  </conditionalFormatting>
  <conditionalFormatting sqref="B27:I31 K27:O31">
    <cfRule type="cellIs" priority="3" dxfId="128" operator="equal" stopIfTrue="1">
      <formula>"（土）"</formula>
    </cfRule>
    <cfRule type="cellIs" priority="4" dxfId="129" operator="equal" stopIfTrue="1">
      <formula>"（日）"</formula>
    </cfRule>
  </conditionalFormatting>
  <conditionalFormatting sqref="B32:I34 K32:O34">
    <cfRule type="cellIs" priority="5" dxfId="128" operator="equal" stopIfTrue="1">
      <formula>"（土）"</formula>
    </cfRule>
    <cfRule type="cellIs" priority="6" dxfId="129" operator="equal" stopIfTrue="1">
      <formula>"（日）"</formula>
    </cfRule>
  </conditionalFormatting>
  <conditionalFormatting sqref="C43:C45 J45">
    <cfRule type="cellIs" priority="7" dxfId="128" operator="equal" stopIfTrue="1">
      <formula>"（土）"</formula>
    </cfRule>
    <cfRule type="cellIs" priority="8" dxfId="129" operator="equal" stopIfTrue="1">
      <formula>"（日）"</formula>
    </cfRule>
  </conditionalFormatting>
  <conditionalFormatting sqref="B42:I42 K42:O42 Q42">
    <cfRule type="cellIs" priority="9" dxfId="128" operator="equal" stopIfTrue="1">
      <formula>"（土）"</formula>
    </cfRule>
    <cfRule type="cellIs" priority="10" dxfId="129" operator="equal" stopIfTrue="1">
      <formula>"（日）"</formula>
    </cfRule>
  </conditionalFormatting>
  <conditionalFormatting sqref="B12:O13 Q12:Q41 B14:B20 C14:C24 D14:D22 E14:E24 F14:O20 B35:I41 K35:O41 D43:Q43 D44:J44 L44:N44 Q44:Q48 D45:I45 K45:P45 G46:I49 N46:N47">
    <cfRule type="cellIs" priority="11" dxfId="128" operator="equal" stopIfTrue="1">
      <formula>"（土）"</formula>
    </cfRule>
    <cfRule type="cellIs" priority="12" dxfId="129" operator="equal" stopIfTrue="1">
      <formula>"（日）"</formula>
    </cfRule>
  </conditionalFormatting>
  <conditionalFormatting sqref="B21:B24 F21:O24 D23:D24 B25:O25 B26:I26 J26:J41 K26:O26">
    <cfRule type="cellIs" priority="13" dxfId="128" operator="equal" stopIfTrue="1">
      <formula>"（土）"</formula>
    </cfRule>
    <cfRule type="cellIs" priority="14"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C12:J42 L12:N42 P12:P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Q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187" t="s">
        <v>22</v>
      </c>
      <c r="B1" s="187"/>
      <c r="C1" s="187"/>
      <c r="D1" s="187"/>
      <c r="E1" s="187"/>
      <c r="F1" s="187"/>
      <c r="G1" s="187"/>
      <c r="H1" s="187"/>
      <c r="I1" s="187"/>
      <c r="J1" s="187"/>
      <c r="K1" s="187"/>
      <c r="L1" s="187"/>
      <c r="M1" s="187"/>
      <c r="N1" s="187"/>
      <c r="O1" s="187"/>
      <c r="P1" s="187"/>
      <c r="Q1" s="187"/>
    </row>
    <row r="2" spans="1:17" ht="16.5" customHeight="1">
      <c r="A2" s="188" t="s">
        <v>67</v>
      </c>
      <c r="B2" s="188"/>
      <c r="C2" s="188"/>
      <c r="D2" s="188"/>
      <c r="E2" s="188"/>
      <c r="F2" s="188"/>
      <c r="G2" s="188"/>
      <c r="H2" s="188"/>
      <c r="I2" s="188"/>
      <c r="J2" s="188"/>
      <c r="K2" s="188"/>
      <c r="L2" s="188"/>
      <c r="M2" s="188"/>
      <c r="N2" s="188"/>
      <c r="O2" s="188"/>
      <c r="P2" s="188"/>
      <c r="Q2" s="188"/>
    </row>
    <row r="3" spans="1:17" ht="7.5" customHeight="1">
      <c r="A3" s="53"/>
      <c r="B3" s="53"/>
      <c r="C3" s="53"/>
      <c r="D3" s="53"/>
      <c r="E3" s="53"/>
      <c r="F3" s="53"/>
      <c r="G3" s="53"/>
      <c r="H3" s="53"/>
      <c r="I3" s="53"/>
      <c r="J3" s="53"/>
      <c r="K3" s="53"/>
      <c r="L3" s="53"/>
      <c r="M3" s="54"/>
      <c r="N3" s="54"/>
      <c r="O3" s="54"/>
      <c r="P3" s="54"/>
      <c r="Q3" s="54"/>
    </row>
    <row r="4" spans="1:12" s="1" customFormat="1" ht="14.25">
      <c r="A4" s="210" t="s">
        <v>17</v>
      </c>
      <c r="B4" s="210"/>
      <c r="C4" s="210"/>
      <c r="D4" s="190">
        <f>'年間集計表（算定区分確認）'!C6</f>
        <v>0</v>
      </c>
      <c r="E4" s="190"/>
      <c r="F4" s="190"/>
      <c r="G4" s="190"/>
      <c r="H4" s="190"/>
      <c r="I4" s="190"/>
      <c r="J4" s="190"/>
      <c r="K4" s="11"/>
      <c r="L4" s="11"/>
    </row>
    <row r="5" spans="1:12" s="1" customFormat="1" ht="14.25">
      <c r="A5" s="211" t="s">
        <v>23</v>
      </c>
      <c r="B5" s="211"/>
      <c r="C5" s="211"/>
      <c r="D5" s="190">
        <f>'年間集計表（算定区分確認）'!C7</f>
        <v>0</v>
      </c>
      <c r="E5" s="190"/>
      <c r="F5" s="190"/>
      <c r="G5" s="190"/>
      <c r="H5" s="190"/>
      <c r="I5" s="190"/>
      <c r="J5" s="190"/>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191" t="s">
        <v>123</v>
      </c>
      <c r="B8" s="192"/>
      <c r="C8" s="192"/>
      <c r="D8" s="192"/>
      <c r="E8" s="193"/>
      <c r="F8" s="56"/>
      <c r="G8" s="54"/>
      <c r="H8" s="54"/>
      <c r="I8" s="54"/>
      <c r="J8" s="54"/>
      <c r="K8" s="54"/>
      <c r="L8" s="54"/>
      <c r="M8" s="54"/>
      <c r="N8" s="54"/>
      <c r="O8" s="54"/>
      <c r="P8" s="54"/>
      <c r="Q8" s="54"/>
    </row>
    <row r="9" ht="7.5" customHeight="1" thickBot="1"/>
    <row r="10" spans="1:17" s="60" customFormat="1" ht="15" customHeight="1">
      <c r="A10" s="200"/>
      <c r="B10" s="201"/>
      <c r="C10" s="212" t="s">
        <v>24</v>
      </c>
      <c r="D10" s="213"/>
      <c r="E10" s="213"/>
      <c r="F10" s="213"/>
      <c r="G10" s="213"/>
      <c r="H10" s="213"/>
      <c r="I10" s="213"/>
      <c r="J10" s="214"/>
      <c r="K10" s="215" t="s">
        <v>25</v>
      </c>
      <c r="L10" s="216"/>
      <c r="M10" s="216"/>
      <c r="N10" s="216"/>
      <c r="O10" s="216"/>
      <c r="P10" s="217"/>
      <c r="Q10" s="208"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209"/>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1">C13+D13+E13+F13+G13+H13+I13</f>
        <v>0</v>
      </c>
      <c r="K13" s="79"/>
      <c r="L13" s="80"/>
      <c r="M13" s="76"/>
      <c r="N13" s="81"/>
      <c r="O13" s="111">
        <f aca="true" t="shared" si="1" ref="O13:O41">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thickBot="1">
      <c r="A41" s="83" t="s">
        <v>107</v>
      </c>
      <c r="B41" s="75"/>
      <c r="C41" s="84"/>
      <c r="D41" s="77"/>
      <c r="E41" s="77"/>
      <c r="F41" s="77"/>
      <c r="G41" s="77"/>
      <c r="H41" s="77"/>
      <c r="I41" s="85"/>
      <c r="J41" s="109">
        <f t="shared" si="0"/>
        <v>0</v>
      </c>
      <c r="K41" s="79"/>
      <c r="L41" s="81"/>
      <c r="M41" s="76"/>
      <c r="N41" s="81"/>
      <c r="O41" s="111">
        <f t="shared" si="1"/>
        <v>0</v>
      </c>
      <c r="P41" s="77"/>
      <c r="Q41" s="112">
        <f t="shared" si="2"/>
      </c>
    </row>
    <row r="42" spans="1:17" ht="1.5" customHeight="1" hidden="1" thickBot="1">
      <c r="A42" s="74"/>
      <c r="B42" s="75"/>
      <c r="C42" s="84"/>
      <c r="D42" s="77"/>
      <c r="E42" s="77"/>
      <c r="F42" s="77"/>
      <c r="G42" s="77"/>
      <c r="H42" s="77"/>
      <c r="I42" s="86"/>
      <c r="J42" s="78">
        <f>IF(C42+D42+E42+F42+G42=0,"",C42+D42+E42+F42+G42)</f>
      </c>
      <c r="K42" s="79"/>
      <c r="L42" s="81"/>
      <c r="M42" s="76"/>
      <c r="N42" s="81"/>
      <c r="O42" s="82">
        <f>IF(K42+L42+M42+N42=0,"",K42+L42+M42+N42)</f>
      </c>
      <c r="P42" s="77"/>
      <c r="Q42" s="112">
        <f t="shared" si="2"/>
      </c>
    </row>
    <row r="43" spans="1:17" s="87" customFormat="1" ht="15.75" customHeight="1">
      <c r="A43" s="194" t="s">
        <v>108</v>
      </c>
      <c r="B43" s="195"/>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196" t="s">
        <v>109</v>
      </c>
      <c r="B44" s="197"/>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198" t="s">
        <v>111</v>
      </c>
      <c r="B45" s="199"/>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202" t="s">
        <v>112</v>
      </c>
      <c r="B46" s="203"/>
      <c r="C46" s="203"/>
      <c r="D46" s="203"/>
      <c r="E46" s="203"/>
      <c r="F46" s="204"/>
      <c r="G46" s="205" t="s">
        <v>19</v>
      </c>
      <c r="H46" s="206"/>
      <c r="I46" s="206"/>
      <c r="J46" s="206"/>
      <c r="K46" s="207"/>
      <c r="L46" s="125">
        <f>SUM(C45:I45)</f>
        <v>0</v>
      </c>
      <c r="M46" s="126">
        <f>SUM(K45:N45)</f>
        <v>0</v>
      </c>
      <c r="N46" s="127">
        <f>IF(P43&gt;M46,M46,P43)</f>
        <v>0</v>
      </c>
      <c r="O46" s="202" t="s">
        <v>113</v>
      </c>
      <c r="P46" s="204"/>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220" t="s">
        <v>28</v>
      </c>
      <c r="B50" s="220"/>
      <c r="C50" s="220"/>
      <c r="D50" s="220"/>
      <c r="E50" s="220"/>
      <c r="F50" s="220"/>
      <c r="G50" s="220"/>
      <c r="H50" s="220"/>
      <c r="I50" s="220"/>
      <c r="J50" s="220"/>
      <c r="K50" s="220"/>
      <c r="L50" s="220"/>
      <c r="M50" s="220"/>
      <c r="N50" s="220"/>
      <c r="O50" s="220"/>
      <c r="P50" s="220"/>
      <c r="Q50" s="220"/>
    </row>
    <row r="51" spans="1:17" ht="17.25" customHeight="1">
      <c r="A51" s="220" t="s">
        <v>114</v>
      </c>
      <c r="B51" s="220"/>
      <c r="C51" s="220"/>
      <c r="D51" s="220"/>
      <c r="E51" s="220"/>
      <c r="F51" s="220"/>
      <c r="G51" s="220"/>
      <c r="H51" s="220"/>
      <c r="I51" s="220"/>
      <c r="J51" s="220"/>
      <c r="K51" s="220"/>
      <c r="L51" s="220"/>
      <c r="M51" s="220"/>
      <c r="N51" s="220"/>
      <c r="O51" s="220"/>
      <c r="P51" s="220"/>
      <c r="Q51" s="220"/>
    </row>
    <row r="52" spans="1:17" ht="17.25" customHeight="1">
      <c r="A52" s="219" t="s">
        <v>115</v>
      </c>
      <c r="B52" s="219"/>
      <c r="C52" s="219"/>
      <c r="D52" s="219"/>
      <c r="E52" s="219"/>
      <c r="F52" s="219"/>
      <c r="G52" s="219"/>
      <c r="H52" s="219"/>
      <c r="I52" s="219"/>
      <c r="J52" s="219"/>
      <c r="K52" s="219"/>
      <c r="L52" s="219"/>
      <c r="M52" s="219"/>
      <c r="N52" s="219"/>
      <c r="O52" s="219"/>
      <c r="P52" s="219"/>
      <c r="Q52" s="219"/>
    </row>
    <row r="53" spans="1:17" ht="17.25" customHeight="1">
      <c r="A53" s="218" t="s">
        <v>116</v>
      </c>
      <c r="B53" s="218"/>
      <c r="C53" s="218"/>
      <c r="D53" s="218"/>
      <c r="E53" s="218"/>
      <c r="F53" s="218"/>
      <c r="G53" s="218"/>
      <c r="H53" s="218"/>
      <c r="I53" s="218"/>
      <c r="J53" s="218"/>
      <c r="K53" s="218"/>
      <c r="L53" s="218"/>
      <c r="M53" s="218"/>
      <c r="N53" s="218"/>
      <c r="O53" s="218"/>
      <c r="P53" s="218"/>
      <c r="Q53" s="218"/>
    </row>
    <row r="54" spans="1:17" ht="17.25" customHeight="1">
      <c r="A54" s="218" t="s">
        <v>117</v>
      </c>
      <c r="B54" s="218"/>
      <c r="C54" s="218"/>
      <c r="D54" s="218"/>
      <c r="E54" s="218"/>
      <c r="F54" s="218"/>
      <c r="G54" s="218"/>
      <c r="H54" s="218"/>
      <c r="I54" s="218"/>
      <c r="J54" s="218"/>
      <c r="K54" s="218"/>
      <c r="L54" s="218"/>
      <c r="M54" s="218"/>
      <c r="N54" s="218"/>
      <c r="O54" s="218"/>
      <c r="P54" s="218"/>
      <c r="Q54" s="218"/>
    </row>
    <row r="55" spans="1:17" ht="17.25" customHeight="1">
      <c r="A55" s="219" t="s">
        <v>149</v>
      </c>
      <c r="B55" s="219"/>
      <c r="C55" s="219"/>
      <c r="D55" s="219"/>
      <c r="E55" s="219"/>
      <c r="F55" s="219"/>
      <c r="G55" s="219"/>
      <c r="H55" s="219"/>
      <c r="I55" s="219"/>
      <c r="J55" s="219"/>
      <c r="K55" s="219"/>
      <c r="L55" s="219"/>
      <c r="M55" s="219"/>
      <c r="N55" s="219"/>
      <c r="O55" s="219"/>
      <c r="P55" s="219"/>
      <c r="Q55" s="219"/>
    </row>
    <row r="56" spans="1:17" ht="17.25" customHeight="1">
      <c r="A56" s="189"/>
      <c r="B56" s="189"/>
      <c r="C56" s="189"/>
      <c r="D56" s="189"/>
      <c r="E56" s="189"/>
      <c r="F56" s="189"/>
      <c r="G56" s="189"/>
      <c r="H56" s="189"/>
      <c r="I56" s="189"/>
      <c r="J56" s="189"/>
      <c r="K56" s="189"/>
      <c r="L56" s="189"/>
      <c r="M56" s="189"/>
      <c r="N56" s="189"/>
      <c r="O56" s="189"/>
      <c r="P56" s="189"/>
      <c r="Q56" s="189"/>
    </row>
  </sheetData>
  <sheetProtection/>
  <mergeCells count="24">
    <mergeCell ref="Q10:Q11"/>
    <mergeCell ref="G46:K46"/>
    <mergeCell ref="A56:Q56"/>
    <mergeCell ref="A51:Q51"/>
    <mergeCell ref="A52:Q52"/>
    <mergeCell ref="A53:Q53"/>
    <mergeCell ref="A54:Q54"/>
    <mergeCell ref="A55:Q55"/>
    <mergeCell ref="A1:Q1"/>
    <mergeCell ref="A2:Q2"/>
    <mergeCell ref="A10:B10"/>
    <mergeCell ref="C10:J10"/>
    <mergeCell ref="A50:Q50"/>
    <mergeCell ref="A43:B43"/>
    <mergeCell ref="A44:B44"/>
    <mergeCell ref="A45:B45"/>
    <mergeCell ref="A46:F46"/>
    <mergeCell ref="K10:P10"/>
    <mergeCell ref="O46:P46"/>
    <mergeCell ref="A4:C4"/>
    <mergeCell ref="A5:C5"/>
    <mergeCell ref="D4:J4"/>
    <mergeCell ref="D5:J5"/>
    <mergeCell ref="A8:E8"/>
  </mergeCells>
  <conditionalFormatting sqref="J45">
    <cfRule type="cellIs" priority="1" dxfId="128" operator="equal" stopIfTrue="1">
      <formula>"（土）"</formula>
    </cfRule>
    <cfRule type="cellIs" priority="2" dxfId="129" operator="equal" stopIfTrue="1">
      <formula>"（日）"</formula>
    </cfRule>
  </conditionalFormatting>
  <conditionalFormatting sqref="B12:O13 Q12:Q42 B14:B20 C14:C24 D14:D22 E14:E24 F14:O20 B35:B42 C35:C45 D35:I42 K35:O42 D43:Q43 D44:J44 L44:N44 Q44:Q48 D45:I45 K45:P45 G46:I49 N46:N47">
    <cfRule type="cellIs" priority="3" dxfId="128" operator="equal" stopIfTrue="1">
      <formula>"（土）"</formula>
    </cfRule>
    <cfRule type="cellIs" priority="4" dxfId="129" operator="equal" stopIfTrue="1">
      <formula>"（日）"</formula>
    </cfRule>
  </conditionalFormatting>
  <conditionalFormatting sqref="B21:B24 F21:O24 D23:D24 B25:O25 B26:I26 J26:J42 K26:O26">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dataValidations count="2">
    <dataValidation type="whole" operator="greaterThanOrEqual" allowBlank="1" showErrorMessage="1" sqref="C12:J42 L12:N42 P12:P42">
      <formula1>0</formula1>
    </dataValidation>
    <dataValidation type="list" showInputMessage="1" showErrorMessage="1" sqref="G46:I47 J48:K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2023-06-09T08:09:10Z</cp:lastPrinted>
  <dcterms:created xsi:type="dcterms:W3CDTF">2006-06-05T04:32:18Z</dcterms:created>
  <dcterms:modified xsi:type="dcterms:W3CDTF">2023-06-09T08:13:57Z</dcterms:modified>
  <cp:category/>
  <cp:version/>
  <cp:contentType/>
  <cp:contentStatus/>
</cp:coreProperties>
</file>