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05照会\07経営分析比較表\H30\"/>
    </mc:Choice>
  </mc:AlternateContent>
  <workbookProtection workbookAlgorithmName="SHA-512" workbookHashValue="ImiPi/lEPPblw/lip3x4x7nYmy4rk9xCtHCOatzZMuRnIpcS/1LvYg45RsSQhH70ig4fvOWfh4wLuJkqCUQUbA==" workbookSaltValue="KM0WgbuKQyF8n1cTXDqOxA==" workbookSpinCount="100000" lockStructure="1"/>
  <bookViews>
    <workbookView xWindow="0" yWindow="0" windowWidth="15360" windowHeight="7635"/>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<sst xmlns="http://schemas.openxmlformats.org/spreadsheetml/2006/main" count="265" uniqueCount="123">
  <si>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</si>
  <si>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</si>
  <si>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</si>
  <si>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</si>
  <si>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</si>
  <si>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</si>
  <si>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</si>
  <si>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</si>
  <si>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</si>
  <si>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</si>
  <si>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</si>
  <si>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</si>
  <si>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</si>
  <si>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</si>
  <si>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</si>
  <si>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</si>
  <si>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</si>
  <si>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</si>
  <si>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</si>
  <si>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</si>
  <si>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</si>
  <si>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</si>
  <si>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</si>
  <si>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</si>
  <si>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</si>
  <si>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</si>
  <si>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</si>
  <si>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</si>
  <si>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</si>
  <si>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</si>
  <si>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</si>
  <si>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</si>
  <si>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</si>
  <si>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</si>
  <si>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</si>
  <si>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</si>
  <si>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</si>
  <si>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</si>
  <si>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</si>
  <si>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</si>
  <si>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</si>
  <si>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</si>
  <si>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</si>
  <si>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</si>
  <si>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</si>
  <si>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</si>
  <si>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</si>
  <si>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</si>
  <si>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</si>
  <si>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</si>
  <si>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</si>
  <si>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</si>
  <si>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</si>
  <si>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</si>
  <si>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</si>
  <si>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</si>
  <si>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</si>
  <si>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</si>
  <si>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</si>
  <si>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</si>
  <si>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</si>
  <si>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</si>
  <si>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</si>
  <si>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</si>
  <si>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</si>
  <si>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</si>
  <si>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</si>
  <si>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</si>
  <si>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</si>
  <si>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</si>
  <si>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</si>
  <si>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</si>
  <si>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</si>
  <si>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</si>
  <si>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</si>
  <si>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</si>
  <si>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</si>
  <si>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</si>
  <si>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</si>
  <si>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</si>
  <si>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</si>
  <si>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</si>
  <si>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</si>
  <si>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</si>
  <si>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</si>
  <si>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</si>
  <si>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</si>
  <si>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</si>
  <si>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</si>
  <si>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</si>
  <si>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</si>
  <si>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</si>
  <si>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</si>
  <si>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</si>
  <si>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</si>
  <si>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</si>
  <si>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</si>
  <si>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</si>
  <si>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</si>
  <si>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</si>
  <si>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</si>
  <si>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</si>
  <si>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</si>
  <si>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</si>
  <si>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</si>
  <si>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</si>
  <si>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</si>
  <si>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</si>
  <si>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</si>
  <si>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</si>
  <si>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</si>
  <si>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</si>
  <si>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</si>
  <si>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</si>
  <si>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</si>
  <si>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</si>
  <si>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</si>
  <si>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</si>
  <si>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</si>
  <si>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</si>
  <si>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前年に引き続き100％を上回り、経常利益を確保できています。しかし、本市は下水道整備への着手が他団体と比べて遅く、未償還企業債が比較的多く残っている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⑥汚水処理原価についても、未償還企業債が比較的多く残っていることから、支払利息が多額であり、類似団体と比べて高い金額となっています。</t>
    <rPh sb="2" eb="4">
      <t>ケイジョウ</t>
    </rPh>
    <rPh sb="4" eb="6">
      <t>シュウシ</t>
    </rPh>
    <rPh sb="6" eb="8">
      <t>ヒリツ</t>
    </rPh>
    <rPh sb="14" eb="16">
      <t>ゼンネン</t>
    </rPh>
    <rPh sb="17" eb="18">
      <t>ヒ</t>
    </rPh>
    <rPh sb="19" eb="20">
      <t>ツヅ</t>
    </rPh>
    <rPh sb="26" eb="28">
      <t>ウワマワ</t>
    </rPh>
    <rPh sb="30" eb="32">
      <t>ケイジョウ</t>
    </rPh>
    <rPh sb="32" eb="34">
      <t>リエキ</t>
    </rPh>
    <rPh sb="35" eb="37">
      <t>カクホ</t>
    </rPh>
    <rPh sb="48" eb="49">
      <t>ホン</t>
    </rPh>
    <rPh sb="49" eb="50">
      <t>シ</t>
    </rPh>
    <rPh sb="51" eb="54">
      <t>ゲスイドウ</t>
    </rPh>
    <rPh sb="54" eb="56">
      <t>セイビ</t>
    </rPh>
    <rPh sb="58" eb="60">
      <t>チャクシュ</t>
    </rPh>
    <rPh sb="61" eb="62">
      <t>タ</t>
    </rPh>
    <rPh sb="62" eb="64">
      <t>ダンタイ</t>
    </rPh>
    <rPh sb="65" eb="66">
      <t>クラ</t>
    </rPh>
    <rPh sb="68" eb="69">
      <t>オソ</t>
    </rPh>
    <rPh sb="71" eb="74">
      <t>ミショウカン</t>
    </rPh>
    <rPh sb="74" eb="76">
      <t>キギョウ</t>
    </rPh>
    <rPh sb="76" eb="77">
      <t>サイ</t>
    </rPh>
    <rPh sb="78" eb="81">
      <t>ヒカクテキ</t>
    </rPh>
    <rPh sb="81" eb="82">
      <t>オオ</t>
    </rPh>
    <rPh sb="83" eb="84">
      <t>ノコ</t>
    </rPh>
    <rPh sb="94" eb="96">
      <t>リュウドウ</t>
    </rPh>
    <rPh sb="96" eb="98">
      <t>ヒリツ</t>
    </rPh>
    <rPh sb="99" eb="101">
      <t>ルイジ</t>
    </rPh>
    <rPh sb="101" eb="103">
      <t>ダンタイ</t>
    </rPh>
    <rPh sb="104" eb="105">
      <t>クラ</t>
    </rPh>
    <rPh sb="107" eb="108">
      <t>ヒク</t>
    </rPh>
    <rPh sb="111" eb="113">
      <t>キギョウ</t>
    </rPh>
    <rPh sb="113" eb="114">
      <t>サイ</t>
    </rPh>
    <rPh sb="114" eb="116">
      <t>ザンダカ</t>
    </rPh>
    <rPh sb="116" eb="117">
      <t>タイ</t>
    </rPh>
    <rPh sb="117" eb="119">
      <t>ジギョウ</t>
    </rPh>
    <rPh sb="119" eb="121">
      <t>キボ</t>
    </rPh>
    <rPh sb="121" eb="123">
      <t>ヒリツ</t>
    </rPh>
    <rPh sb="128" eb="130">
      <t>ゲンショウ</t>
    </rPh>
    <rPh sb="130" eb="132">
      <t>ケイコウ</t>
    </rPh>
    <rPh sb="139" eb="141">
      <t>イゼン</t>
    </rPh>
    <rPh sb="144" eb="146">
      <t>ルイジ</t>
    </rPh>
    <rPh sb="146" eb="148">
      <t>ダンタイ</t>
    </rPh>
    <rPh sb="151" eb="152">
      <t>タカ</t>
    </rPh>
    <rPh sb="153" eb="155">
      <t>スウチ</t>
    </rPh>
    <rPh sb="162" eb="165">
      <t>シキンテキ</t>
    </rPh>
    <rPh sb="166" eb="167">
      <t>キビ</t>
    </rPh>
    <rPh sb="169" eb="171">
      <t>ケイエイ</t>
    </rPh>
    <rPh sb="182" eb="184">
      <t>オスイ</t>
    </rPh>
    <rPh sb="184" eb="186">
      <t>ショリ</t>
    </rPh>
    <rPh sb="186" eb="188">
      <t>ゲンカ</t>
    </rPh>
    <rPh sb="194" eb="197">
      <t>ミショウカン</t>
    </rPh>
    <rPh sb="197" eb="199">
      <t>キギョウ</t>
    </rPh>
    <rPh sb="199" eb="200">
      <t>サイ</t>
    </rPh>
    <rPh sb="201" eb="204">
      <t>ヒカクテキ</t>
    </rPh>
    <rPh sb="204" eb="205">
      <t>オオ</t>
    </rPh>
    <rPh sb="206" eb="207">
      <t>ノコ</t>
    </rPh>
    <rPh sb="216" eb="218">
      <t>シハライ</t>
    </rPh>
    <rPh sb="218" eb="220">
      <t>リソク</t>
    </rPh>
    <rPh sb="221" eb="223">
      <t>タガク</t>
    </rPh>
    <rPh sb="227" eb="229">
      <t>ルイジ</t>
    </rPh>
    <rPh sb="229" eb="231">
      <t>ダンタイ</t>
    </rPh>
    <rPh sb="232" eb="233">
      <t>クラ</t>
    </rPh>
    <rPh sb="235" eb="236">
      <t>タカ</t>
    </rPh>
    <rPh sb="237" eb="239">
      <t>キンガク</t>
    </rPh>
    <phoneticPr fontId="4"/>
  </si>
  <si>
    <t>　①有形固定資産減価償却率について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19" eb="21">
      <t>ルイジ</t>
    </rPh>
    <rPh sb="21" eb="23">
      <t>ダンタイ</t>
    </rPh>
    <rPh sb="26" eb="27">
      <t>ヒク</t>
    </rPh>
    <rPh sb="28" eb="30">
      <t>スウチ</t>
    </rPh>
    <rPh sb="41" eb="42">
      <t>ホン</t>
    </rPh>
    <rPh sb="42" eb="43">
      <t>シ</t>
    </rPh>
    <rPh sb="44" eb="46">
      <t>ロウキュウ</t>
    </rPh>
    <rPh sb="46" eb="47">
      <t>カン</t>
    </rPh>
    <rPh sb="48" eb="49">
      <t>スク</t>
    </rPh>
    <rPh sb="54" eb="55">
      <t>アラワ</t>
    </rPh>
    <rPh sb="62" eb="63">
      <t>ホン</t>
    </rPh>
    <rPh sb="63" eb="64">
      <t>シ</t>
    </rPh>
    <rPh sb="65" eb="68">
      <t>ゲスイドウ</t>
    </rPh>
    <rPh sb="68" eb="70">
      <t>セイビ</t>
    </rPh>
    <rPh sb="70" eb="72">
      <t>チャクシュ</t>
    </rPh>
    <rPh sb="73" eb="74">
      <t>タ</t>
    </rPh>
    <rPh sb="74" eb="76">
      <t>ダンタイ</t>
    </rPh>
    <rPh sb="79" eb="80">
      <t>オソ</t>
    </rPh>
    <rPh sb="86" eb="88">
      <t>ヨウイン</t>
    </rPh>
    <rPh sb="89" eb="90">
      <t>カンガ</t>
    </rPh>
    <rPh sb="101" eb="102">
      <t>ホン</t>
    </rPh>
    <rPh sb="102" eb="103">
      <t>シ</t>
    </rPh>
    <rPh sb="104" eb="106">
      <t>カンキョ</t>
    </rPh>
    <rPh sb="107" eb="109">
      <t>ホウテイ</t>
    </rPh>
    <rPh sb="109" eb="111">
      <t>タイヨウ</t>
    </rPh>
    <rPh sb="111" eb="113">
      <t>ネンスウ</t>
    </rPh>
    <rPh sb="114" eb="116">
      <t>ケイカ</t>
    </rPh>
    <rPh sb="121" eb="123">
      <t>シンセツ</t>
    </rPh>
    <rPh sb="123" eb="124">
      <t>カン</t>
    </rPh>
    <rPh sb="125" eb="126">
      <t>オオ</t>
    </rPh>
    <rPh sb="128" eb="129">
      <t>シ</t>
    </rPh>
    <rPh sb="134" eb="136">
      <t>カンロ</t>
    </rPh>
    <rPh sb="137" eb="139">
      <t>コウシン</t>
    </rPh>
    <rPh sb="140" eb="141">
      <t>チョウ</t>
    </rPh>
    <rPh sb="141" eb="144">
      <t>ジュミョウカ</t>
    </rPh>
    <rPh sb="145" eb="146">
      <t>オコナ</t>
    </rPh>
    <rPh sb="153" eb="155">
      <t>カンキョ</t>
    </rPh>
    <rPh sb="155" eb="158">
      <t>ロウキュウカ</t>
    </rPh>
    <rPh sb="158" eb="159">
      <t>リツ</t>
    </rPh>
    <rPh sb="159" eb="160">
      <t>オヨ</t>
    </rPh>
    <rPh sb="162" eb="164">
      <t>カンキョ</t>
    </rPh>
    <rPh sb="164" eb="166">
      <t>カイゼン</t>
    </rPh>
    <rPh sb="166" eb="167">
      <t>リツ</t>
    </rPh>
    <rPh sb="169" eb="170">
      <t>アラワ</t>
    </rPh>
    <phoneticPr fontId="4"/>
  </si>
  <si>
    <t>　平成26年度の使用料改定により、前年度に引き続き、平成29年度も経常利益を確保することができました。しかし、人口減少などにより、今後は使用料収入の減少が続くことが予想され、経営状況において厳しいものになると考えられることから、経営の健全化を図るため、現在、経営のバランスを考えた下水道整備を計画的に実施しています。また、今後予測される更新需要に備え、長寿命化対策等による管渠等の更新を実施するために、ストックマネジメント計画策定に着手しています。平成32年度には、ストックマネジメント計画に基づき、効率的で費用の平準化を図った更新を実現するために、経営戦略の策定を予定しています。</t>
    <rPh sb="1" eb="3">
      <t>ヘイセイ</t>
    </rPh>
    <rPh sb="5" eb="7">
      <t>ネンド</t>
    </rPh>
    <rPh sb="8" eb="11">
      <t>シヨウリョウ</t>
    </rPh>
    <rPh sb="11" eb="13">
      <t>カイテイ</t>
    </rPh>
    <rPh sb="17" eb="20">
      <t>ゼンネンド</t>
    </rPh>
    <rPh sb="21" eb="22">
      <t>ヒ</t>
    </rPh>
    <rPh sb="23" eb="24">
      <t>ツヅ</t>
    </rPh>
    <rPh sb="26" eb="28">
      <t>ヘイセイ</t>
    </rPh>
    <rPh sb="30" eb="31">
      <t>ネン</t>
    </rPh>
    <rPh sb="31" eb="32">
      <t>ド</t>
    </rPh>
    <rPh sb="33" eb="35">
      <t>ケイジョウ</t>
    </rPh>
    <rPh sb="35" eb="37">
      <t>リエキ</t>
    </rPh>
    <rPh sb="38" eb="40">
      <t>カクホ</t>
    </rPh>
    <rPh sb="55" eb="57">
      <t>ジンコウ</t>
    </rPh>
    <rPh sb="57" eb="59">
      <t>ゲンショウ</t>
    </rPh>
    <rPh sb="65" eb="67">
      <t>コンゴ</t>
    </rPh>
    <rPh sb="68" eb="71">
      <t>シヨウリョウ</t>
    </rPh>
    <rPh sb="71" eb="73">
      <t>シュウニュウ</t>
    </rPh>
    <rPh sb="74" eb="76">
      <t>ゲンショウ</t>
    </rPh>
    <rPh sb="77" eb="78">
      <t>ツヅ</t>
    </rPh>
    <rPh sb="82" eb="84">
      <t>ヨソウ</t>
    </rPh>
    <rPh sb="87" eb="89">
      <t>ケイエイ</t>
    </rPh>
    <rPh sb="89" eb="91">
      <t>ジョウキョウ</t>
    </rPh>
    <rPh sb="95" eb="96">
      <t>キビ</t>
    </rPh>
    <rPh sb="104" eb="105">
      <t>カンガ</t>
    </rPh>
    <rPh sb="114" eb="116">
      <t>ケイエイ</t>
    </rPh>
    <rPh sb="117" eb="120">
      <t>ケンゼンカ</t>
    </rPh>
    <rPh sb="121" eb="122">
      <t>ハカ</t>
    </rPh>
    <rPh sb="126" eb="128">
      <t>ゲンザイ</t>
    </rPh>
    <rPh sb="129" eb="131">
      <t>ケイエイ</t>
    </rPh>
    <rPh sb="137" eb="138">
      <t>カンガ</t>
    </rPh>
    <rPh sb="140" eb="143">
      <t>ゲスイドウ</t>
    </rPh>
    <rPh sb="143" eb="145">
      <t>セイビ</t>
    </rPh>
    <rPh sb="146" eb="149">
      <t>ケイカクテキ</t>
    </rPh>
    <rPh sb="150" eb="152">
      <t>ジッシ</t>
    </rPh>
    <rPh sb="161" eb="16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</si>
</sst>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D6-4A88-A9F9-9A2DE755909E}"/>
            </c:ext>
          </c:extLst>
        </c:ser>
        <c:dLbls>
          <c:showLegendKey val="0"/>
          <c:showVal val="0"/>
          <c:showCatName val="0"/>
          <c:showSerName val="0"/>
          <c:showPercent val="0"/>
          <c:showBubbleSize val="0"/>
        </c:dLbls>
        <c:gapWidth val="150"/>
        <c:axId val="164167952"/>
        <c:axId val="1643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0.04</c:v>
                </c:pt>
                <c:pt idx="4">
                  <c:v>0.15</c:v>
                </c:pt>
              </c:numCache>
            </c:numRef>
          </c:val>
          <c:smooth val="0"/>
          <c:extLst xmlns:c16r2="http://schemas.microsoft.com/office/drawing/2015/06/chart">
            <c:ext xmlns:c16="http://schemas.microsoft.com/office/drawing/2014/chart" uri="{C3380CC4-5D6E-409C-BE32-E72D297353CC}">
              <c16:uniqueId val="{00000001-99D6-4A88-A9F9-9A2DE755909E}"/>
            </c:ext>
          </c:extLst>
        </c:ser>
        <c:dLbls>
          <c:showLegendKey val="0"/>
          <c:showVal val="0"/>
          <c:showCatName val="0"/>
          <c:showSerName val="0"/>
          <c:showPercent val="0"/>
          <c:showBubbleSize val="0"/>
        </c:dLbls>
        <c:marker val="1"/>
        <c:smooth val="0"/>
        <c:axId val="164167952"/>
        <c:axId val="164379376"/>
      </c:lineChart>
      <c:dateAx>
        <c:axId val="164167952"/>
        <c:scaling>
          <c:orientation val="minMax"/>
        </c:scaling>
        <c:delete val="1"/>
        <c:axPos val="b"/>
        <c:numFmt formatCode="ge" sourceLinked="1"/>
        <c:majorTickMark val="none"/>
        <c:minorTickMark val="none"/>
        <c:tickLblPos val="none"/>
        <c:crossAx val="164379376"/>
        <c:crosses val="autoZero"/>
        <c:auto val="1"/>
        <c:lblOffset val="100"/>
        <c:baseTimeUnit val="years"/>
      </c:dateAx>
      <c:valAx>
        <c:axId val="1643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C9-4101-80B9-E2A6281D6CAC}"/>
            </c:ext>
          </c:extLst>
        </c:ser>
        <c:dLbls>
          <c:showLegendKey val="0"/>
          <c:showVal val="0"/>
          <c:showCatName val="0"/>
          <c:showSerName val="0"/>
          <c:showPercent val="0"/>
          <c:showBubbleSize val="0"/>
        </c:dLbls>
        <c:gapWidth val="150"/>
        <c:axId val="165044776"/>
        <c:axId val="1650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9C9-4101-80B9-E2A6281D6CAC}"/>
            </c:ext>
          </c:extLst>
        </c:ser>
        <c:dLbls>
          <c:showLegendKey val="0"/>
          <c:showVal val="0"/>
          <c:showCatName val="0"/>
          <c:showSerName val="0"/>
          <c:showPercent val="0"/>
          <c:showBubbleSize val="0"/>
        </c:dLbls>
        <c:marker val="1"/>
        <c:smooth val="0"/>
        <c:axId val="165044776"/>
        <c:axId val="165044384"/>
      </c:lineChart>
      <c:dateAx>
        <c:axId val="165044776"/>
        <c:scaling>
          <c:orientation val="minMax"/>
        </c:scaling>
        <c:delete val="1"/>
        <c:axPos val="b"/>
        <c:numFmt formatCode="ge" sourceLinked="1"/>
        <c:majorTickMark val="none"/>
        <c:minorTickMark val="none"/>
        <c:tickLblPos val="none"/>
        <c:crossAx val="165044384"/>
        <c:crosses val="autoZero"/>
        <c:auto val="1"/>
        <c:lblOffset val="100"/>
        <c:baseTimeUnit val="years"/>
      </c:dateAx>
      <c:valAx>
        <c:axId val="1650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89.76</c:v>
                </c:pt>
                <c:pt idx="2">
                  <c:v>90.31</c:v>
                </c:pt>
                <c:pt idx="3">
                  <c:v>90.59</c:v>
                </c:pt>
                <c:pt idx="4">
                  <c:v>90.93</c:v>
                </c:pt>
              </c:numCache>
            </c:numRef>
          </c:val>
          <c:extLst xmlns:c16r2="http://schemas.microsoft.com/office/drawing/2015/06/chart">
            <c:ext xmlns:c16="http://schemas.microsoft.com/office/drawing/2014/chart" uri="{C3380CC4-5D6E-409C-BE32-E72D297353CC}">
              <c16:uniqueId val="{00000000-22AE-48A0-B526-7F2A3DEA052E}"/>
            </c:ext>
          </c:extLst>
        </c:ser>
        <c:dLbls>
          <c:showLegendKey val="0"/>
          <c:showVal val="0"/>
          <c:showCatName val="0"/>
          <c:showSerName val="0"/>
          <c:showPercent val="0"/>
          <c:showBubbleSize val="0"/>
        </c:dLbls>
        <c:gapWidth val="150"/>
        <c:axId val="165390160"/>
        <c:axId val="16539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97.31</c:v>
                </c:pt>
                <c:pt idx="2">
                  <c:v>97.41</c:v>
                </c:pt>
                <c:pt idx="3">
                  <c:v>96.99</c:v>
                </c:pt>
                <c:pt idx="4">
                  <c:v>97.08</c:v>
                </c:pt>
              </c:numCache>
            </c:numRef>
          </c:val>
          <c:smooth val="0"/>
          <c:extLst xmlns:c16r2="http://schemas.microsoft.com/office/drawing/2015/06/chart">
            <c:ext xmlns:c16="http://schemas.microsoft.com/office/drawing/2014/chart" uri="{C3380CC4-5D6E-409C-BE32-E72D297353CC}">
              <c16:uniqueId val="{00000001-22AE-48A0-B526-7F2A3DEA052E}"/>
            </c:ext>
          </c:extLst>
        </c:ser>
        <c:dLbls>
          <c:showLegendKey val="0"/>
          <c:showVal val="0"/>
          <c:showCatName val="0"/>
          <c:showSerName val="0"/>
          <c:showPercent val="0"/>
          <c:showBubbleSize val="0"/>
        </c:dLbls>
        <c:marker val="1"/>
        <c:smooth val="0"/>
        <c:axId val="165390160"/>
        <c:axId val="165390552"/>
      </c:lineChart>
      <c:dateAx>
        <c:axId val="165390160"/>
        <c:scaling>
          <c:orientation val="minMax"/>
        </c:scaling>
        <c:delete val="1"/>
        <c:axPos val="b"/>
        <c:numFmt formatCode="ge" sourceLinked="1"/>
        <c:majorTickMark val="none"/>
        <c:minorTickMark val="none"/>
        <c:tickLblPos val="none"/>
        <c:crossAx val="165390552"/>
        <c:crosses val="autoZero"/>
        <c:auto val="1"/>
        <c:lblOffset val="100"/>
        <c:baseTimeUnit val="years"/>
      </c:dateAx>
      <c:valAx>
        <c:axId val="1653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96.6</c:v>
                </c:pt>
                <c:pt idx="2">
                  <c:v>100.94</c:v>
                </c:pt>
                <c:pt idx="3">
                  <c:v>103.83</c:v>
                </c:pt>
                <c:pt idx="4">
                  <c:v>104.25</c:v>
                </c:pt>
              </c:numCache>
            </c:numRef>
          </c:val>
          <c:extLst xmlns:c16r2="http://schemas.microsoft.com/office/drawing/2015/06/chart">
            <c:ext xmlns:c16="http://schemas.microsoft.com/office/drawing/2014/chart" uri="{C3380CC4-5D6E-409C-BE32-E72D297353CC}">
              <c16:uniqueId val="{00000000-E0BA-407A-B25D-AECA7E4995DB}"/>
            </c:ext>
          </c:extLst>
        </c:ser>
        <c:dLbls>
          <c:showLegendKey val="0"/>
          <c:showVal val="0"/>
          <c:showCatName val="0"/>
          <c:showSerName val="0"/>
          <c:showPercent val="0"/>
          <c:showBubbleSize val="0"/>
        </c:dLbls>
        <c:gapWidth val="150"/>
        <c:axId val="165248568"/>
        <c:axId val="16519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103.61</c:v>
                </c:pt>
                <c:pt idx="3">
                  <c:v>105.43</c:v>
                </c:pt>
                <c:pt idx="4">
                  <c:v>106.56</c:v>
                </c:pt>
              </c:numCache>
            </c:numRef>
          </c:val>
          <c:smooth val="0"/>
          <c:extLst xmlns:c16r2="http://schemas.microsoft.com/office/drawing/2015/06/chart">
            <c:ext xmlns:c16="http://schemas.microsoft.com/office/drawing/2014/chart" uri="{C3380CC4-5D6E-409C-BE32-E72D297353CC}">
              <c16:uniqueId val="{00000001-E0BA-407A-B25D-AECA7E4995DB}"/>
            </c:ext>
          </c:extLst>
        </c:ser>
        <c:dLbls>
          <c:showLegendKey val="0"/>
          <c:showVal val="0"/>
          <c:showCatName val="0"/>
          <c:showSerName val="0"/>
          <c:showPercent val="0"/>
          <c:showBubbleSize val="0"/>
        </c:dLbls>
        <c:marker val="1"/>
        <c:smooth val="0"/>
        <c:axId val="165248568"/>
        <c:axId val="165197576"/>
      </c:lineChart>
      <c:dateAx>
        <c:axId val="165248568"/>
        <c:scaling>
          <c:orientation val="minMax"/>
        </c:scaling>
        <c:delete val="1"/>
        <c:axPos val="b"/>
        <c:numFmt formatCode="ge" sourceLinked="1"/>
        <c:majorTickMark val="none"/>
        <c:minorTickMark val="none"/>
        <c:tickLblPos val="none"/>
        <c:crossAx val="165197576"/>
        <c:crosses val="autoZero"/>
        <c:auto val="1"/>
        <c:lblOffset val="100"/>
        <c:baseTimeUnit val="years"/>
      </c:dateAx>
      <c:valAx>
        <c:axId val="1651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4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3.05</c:v>
                </c:pt>
                <c:pt idx="2">
                  <c:v>6.05</c:v>
                </c:pt>
                <c:pt idx="3">
                  <c:v>8.82</c:v>
                </c:pt>
                <c:pt idx="4">
                  <c:v>11.6</c:v>
                </c:pt>
              </c:numCache>
            </c:numRef>
          </c:val>
          <c:extLst xmlns:c16r2="http://schemas.microsoft.com/office/drawing/2015/06/chart">
            <c:ext xmlns:c16="http://schemas.microsoft.com/office/drawing/2014/chart" uri="{C3380CC4-5D6E-409C-BE32-E72D297353CC}">
              <c16:uniqueId val="{00000000-99F6-4AE9-90FF-63D57C63996B}"/>
            </c:ext>
          </c:extLst>
        </c:ser>
        <c:dLbls>
          <c:showLegendKey val="0"/>
          <c:showVal val="0"/>
          <c:showCatName val="0"/>
          <c:showSerName val="0"/>
          <c:showPercent val="0"/>
          <c:showBubbleSize val="0"/>
        </c:dLbls>
        <c:gapWidth val="150"/>
        <c:axId val="165514656"/>
        <c:axId val="1652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14.15</c:v>
                </c:pt>
                <c:pt idx="2">
                  <c:v>17.82</c:v>
                </c:pt>
                <c:pt idx="3">
                  <c:v>19.579999999999998</c:v>
                </c:pt>
                <c:pt idx="4">
                  <c:v>22.24</c:v>
                </c:pt>
              </c:numCache>
            </c:numRef>
          </c:val>
          <c:smooth val="0"/>
          <c:extLst xmlns:c16r2="http://schemas.microsoft.com/office/drawing/2015/06/chart">
            <c:ext xmlns:c16="http://schemas.microsoft.com/office/drawing/2014/chart" uri="{C3380CC4-5D6E-409C-BE32-E72D297353CC}">
              <c16:uniqueId val="{00000001-99F6-4AE9-90FF-63D57C63996B}"/>
            </c:ext>
          </c:extLst>
        </c:ser>
        <c:dLbls>
          <c:showLegendKey val="0"/>
          <c:showVal val="0"/>
          <c:showCatName val="0"/>
          <c:showSerName val="0"/>
          <c:showPercent val="0"/>
          <c:showBubbleSize val="0"/>
        </c:dLbls>
        <c:marker val="1"/>
        <c:smooth val="0"/>
        <c:axId val="165514656"/>
        <c:axId val="165218536"/>
      </c:lineChart>
      <c:dateAx>
        <c:axId val="165514656"/>
        <c:scaling>
          <c:orientation val="minMax"/>
        </c:scaling>
        <c:delete val="1"/>
        <c:axPos val="b"/>
        <c:numFmt formatCode="ge" sourceLinked="1"/>
        <c:majorTickMark val="none"/>
        <c:minorTickMark val="none"/>
        <c:tickLblPos val="none"/>
        <c:crossAx val="165218536"/>
        <c:crosses val="autoZero"/>
        <c:auto val="1"/>
        <c:lblOffset val="100"/>
        <c:baseTimeUnit val="years"/>
      </c:dateAx>
      <c:valAx>
        <c:axId val="1652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47-450E-A8BA-D1B2743A501C}"/>
            </c:ext>
          </c:extLst>
        </c:ser>
        <c:dLbls>
          <c:showLegendKey val="0"/>
          <c:showVal val="0"/>
          <c:showCatName val="0"/>
          <c:showSerName val="0"/>
          <c:showPercent val="0"/>
          <c:showBubbleSize val="0"/>
        </c:dLbls>
        <c:gapWidth val="150"/>
        <c:axId val="162907752"/>
        <c:axId val="16290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c:v>
                </c:pt>
                <c:pt idx="2" formatCode="#,##0.00;&quot;△&quot;#,##0.00">
                  <c:v>0</c:v>
                </c:pt>
                <c:pt idx="3">
                  <c:v>3.27</c:v>
                </c:pt>
                <c:pt idx="4">
                  <c:v>0.28999999999999998</c:v>
                </c:pt>
              </c:numCache>
            </c:numRef>
          </c:val>
          <c:smooth val="0"/>
          <c:extLst xmlns:c16r2="http://schemas.microsoft.com/office/drawing/2015/06/chart">
            <c:ext xmlns:c16="http://schemas.microsoft.com/office/drawing/2014/chart" uri="{C3380CC4-5D6E-409C-BE32-E72D297353CC}">
              <c16:uniqueId val="{00000001-C347-450E-A8BA-D1B2743A501C}"/>
            </c:ext>
          </c:extLst>
        </c:ser>
        <c:dLbls>
          <c:showLegendKey val="0"/>
          <c:showVal val="0"/>
          <c:showCatName val="0"/>
          <c:showSerName val="0"/>
          <c:showPercent val="0"/>
          <c:showBubbleSize val="0"/>
        </c:dLbls>
        <c:marker val="1"/>
        <c:smooth val="0"/>
        <c:axId val="162907752"/>
        <c:axId val="162908144"/>
      </c:lineChart>
      <c:dateAx>
        <c:axId val="162907752"/>
        <c:scaling>
          <c:orientation val="minMax"/>
        </c:scaling>
        <c:delete val="1"/>
        <c:axPos val="b"/>
        <c:numFmt formatCode="ge" sourceLinked="1"/>
        <c:majorTickMark val="none"/>
        <c:minorTickMark val="none"/>
        <c:tickLblPos val="none"/>
        <c:crossAx val="162908144"/>
        <c:crosses val="autoZero"/>
        <c:auto val="1"/>
        <c:lblOffset val="100"/>
        <c:baseTimeUnit val="years"/>
      </c:dateAx>
      <c:valAx>
        <c:axId val="16290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6.06</c:v>
                </c:pt>
                <c:pt idx="2">
                  <c:v>4.24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D3E-4BB5-8147-065CE2F3085E}"/>
            </c:ext>
          </c:extLst>
        </c:ser>
        <c:dLbls>
          <c:showLegendKey val="0"/>
          <c:showVal val="0"/>
          <c:showCatName val="0"/>
          <c:showSerName val="0"/>
          <c:showPercent val="0"/>
          <c:showBubbleSize val="0"/>
        </c:dLbls>
        <c:gapWidth val="150"/>
        <c:axId val="165045560"/>
        <c:axId val="1650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14.73</c:v>
                </c:pt>
                <c:pt idx="2">
                  <c:v>13.93</c:v>
                </c:pt>
                <c:pt idx="3">
                  <c:v>27.29</c:v>
                </c:pt>
                <c:pt idx="4">
                  <c:v>8.31</c:v>
                </c:pt>
              </c:numCache>
            </c:numRef>
          </c:val>
          <c:smooth val="0"/>
          <c:extLst xmlns:c16r2="http://schemas.microsoft.com/office/drawing/2015/06/chart">
            <c:ext xmlns:c16="http://schemas.microsoft.com/office/drawing/2014/chart" uri="{C3380CC4-5D6E-409C-BE32-E72D297353CC}">
              <c16:uniqueId val="{00000001-FD3E-4BB5-8147-065CE2F3085E}"/>
            </c:ext>
          </c:extLst>
        </c:ser>
        <c:dLbls>
          <c:showLegendKey val="0"/>
          <c:showVal val="0"/>
          <c:showCatName val="0"/>
          <c:showSerName val="0"/>
          <c:showPercent val="0"/>
          <c:showBubbleSize val="0"/>
        </c:dLbls>
        <c:marker val="1"/>
        <c:smooth val="0"/>
        <c:axId val="165045560"/>
        <c:axId val="165045952"/>
      </c:lineChart>
      <c:dateAx>
        <c:axId val="165045560"/>
        <c:scaling>
          <c:orientation val="minMax"/>
        </c:scaling>
        <c:delete val="1"/>
        <c:axPos val="b"/>
        <c:numFmt formatCode="ge" sourceLinked="1"/>
        <c:majorTickMark val="none"/>
        <c:minorTickMark val="none"/>
        <c:tickLblPos val="none"/>
        <c:crossAx val="165045952"/>
        <c:crosses val="autoZero"/>
        <c:auto val="1"/>
        <c:lblOffset val="100"/>
        <c:baseTimeUnit val="years"/>
      </c:dateAx>
      <c:valAx>
        <c:axId val="165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16.14</c:v>
                </c:pt>
                <c:pt idx="2">
                  <c:v>21.51</c:v>
                </c:pt>
                <c:pt idx="3">
                  <c:v>14.32</c:v>
                </c:pt>
                <c:pt idx="4">
                  <c:v>34.68</c:v>
                </c:pt>
              </c:numCache>
            </c:numRef>
          </c:val>
          <c:extLst xmlns:c16r2="http://schemas.microsoft.com/office/drawing/2015/06/chart">
            <c:ext xmlns:c16="http://schemas.microsoft.com/office/drawing/2014/chart" uri="{C3380CC4-5D6E-409C-BE32-E72D297353CC}">
              <c16:uniqueId val="{00000000-908E-4C61-B284-8AE10400B367}"/>
            </c:ext>
          </c:extLst>
        </c:ser>
        <c:dLbls>
          <c:showLegendKey val="0"/>
          <c:showVal val="0"/>
          <c:showCatName val="0"/>
          <c:showSerName val="0"/>
          <c:showPercent val="0"/>
          <c:showBubbleSize val="0"/>
        </c:dLbls>
        <c:gapWidth val="150"/>
        <c:axId val="165080200"/>
        <c:axId val="16508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50.32</c:v>
                </c:pt>
                <c:pt idx="2">
                  <c:v>63.14</c:v>
                </c:pt>
                <c:pt idx="3">
                  <c:v>77.83</c:v>
                </c:pt>
                <c:pt idx="4">
                  <c:v>86.93</c:v>
                </c:pt>
              </c:numCache>
            </c:numRef>
          </c:val>
          <c:smooth val="0"/>
          <c:extLst xmlns:c16r2="http://schemas.microsoft.com/office/drawing/2015/06/chart">
            <c:ext xmlns:c16="http://schemas.microsoft.com/office/drawing/2014/chart" uri="{C3380CC4-5D6E-409C-BE32-E72D297353CC}">
              <c16:uniqueId val="{00000001-908E-4C61-B284-8AE10400B367}"/>
            </c:ext>
          </c:extLst>
        </c:ser>
        <c:dLbls>
          <c:showLegendKey val="0"/>
          <c:showVal val="0"/>
          <c:showCatName val="0"/>
          <c:showSerName val="0"/>
          <c:showPercent val="0"/>
          <c:showBubbleSize val="0"/>
        </c:dLbls>
        <c:marker val="1"/>
        <c:smooth val="0"/>
        <c:axId val="165080200"/>
        <c:axId val="165080592"/>
      </c:lineChart>
      <c:dateAx>
        <c:axId val="165080200"/>
        <c:scaling>
          <c:orientation val="minMax"/>
        </c:scaling>
        <c:delete val="1"/>
        <c:axPos val="b"/>
        <c:numFmt formatCode="ge" sourceLinked="1"/>
        <c:majorTickMark val="none"/>
        <c:minorTickMark val="none"/>
        <c:tickLblPos val="none"/>
        <c:crossAx val="165080592"/>
        <c:crosses val="autoZero"/>
        <c:auto val="1"/>
        <c:lblOffset val="100"/>
        <c:baseTimeUnit val="years"/>
      </c:dateAx>
      <c:valAx>
        <c:axId val="1650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1989.46</c:v>
                </c:pt>
                <c:pt idx="2">
                  <c:v>1698.06</c:v>
                </c:pt>
                <c:pt idx="3">
                  <c:v>1661.24</c:v>
                </c:pt>
                <c:pt idx="4">
                  <c:v>1578.57</c:v>
                </c:pt>
              </c:numCache>
            </c:numRef>
          </c:val>
          <c:extLst xmlns:c16r2="http://schemas.microsoft.com/office/drawing/2015/06/chart">
            <c:ext xmlns:c16="http://schemas.microsoft.com/office/drawing/2014/chart" uri="{C3380CC4-5D6E-409C-BE32-E72D297353CC}">
              <c16:uniqueId val="{00000000-42F5-4571-95A5-2E632E43F1C0}"/>
            </c:ext>
          </c:extLst>
        </c:ser>
        <c:dLbls>
          <c:showLegendKey val="0"/>
          <c:showVal val="0"/>
          <c:showCatName val="0"/>
          <c:showSerName val="0"/>
          <c:showPercent val="0"/>
          <c:showBubbleSize val="0"/>
        </c:dLbls>
        <c:gapWidth val="150"/>
        <c:axId val="165081768"/>
        <c:axId val="16508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683.89</c:v>
                </c:pt>
                <c:pt idx="2">
                  <c:v>664.11</c:v>
                </c:pt>
                <c:pt idx="3">
                  <c:v>710.4</c:v>
                </c:pt>
                <c:pt idx="4">
                  <c:v>674.86</c:v>
                </c:pt>
              </c:numCache>
            </c:numRef>
          </c:val>
          <c:smooth val="0"/>
          <c:extLst xmlns:c16r2="http://schemas.microsoft.com/office/drawing/2015/06/chart">
            <c:ext xmlns:c16="http://schemas.microsoft.com/office/drawing/2014/chart" uri="{C3380CC4-5D6E-409C-BE32-E72D297353CC}">
              <c16:uniqueId val="{00000001-42F5-4571-95A5-2E632E43F1C0}"/>
            </c:ext>
          </c:extLst>
        </c:ser>
        <c:dLbls>
          <c:showLegendKey val="0"/>
          <c:showVal val="0"/>
          <c:showCatName val="0"/>
          <c:showSerName val="0"/>
          <c:showPercent val="0"/>
          <c:showBubbleSize val="0"/>
        </c:dLbls>
        <c:marker val="1"/>
        <c:smooth val="0"/>
        <c:axId val="165081768"/>
        <c:axId val="165082160"/>
      </c:lineChart>
      <c:dateAx>
        <c:axId val="165081768"/>
        <c:scaling>
          <c:orientation val="minMax"/>
        </c:scaling>
        <c:delete val="1"/>
        <c:axPos val="b"/>
        <c:numFmt formatCode="ge" sourceLinked="1"/>
        <c:majorTickMark val="none"/>
        <c:minorTickMark val="none"/>
        <c:tickLblPos val="none"/>
        <c:crossAx val="165082160"/>
        <c:crosses val="autoZero"/>
        <c:auto val="1"/>
        <c:lblOffset val="100"/>
        <c:baseTimeUnit val="years"/>
      </c:dateAx>
      <c:valAx>
        <c:axId val="1650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83.75</c:v>
                </c:pt>
                <c:pt idx="2">
                  <c:v>93.84</c:v>
                </c:pt>
                <c:pt idx="3">
                  <c:v>97.45</c:v>
                </c:pt>
                <c:pt idx="4">
                  <c:v>99.51</c:v>
                </c:pt>
              </c:numCache>
            </c:numRef>
          </c:val>
          <c:extLst xmlns:c16r2="http://schemas.microsoft.com/office/drawing/2015/06/chart">
            <c:ext xmlns:c16="http://schemas.microsoft.com/office/drawing/2014/chart" uri="{C3380CC4-5D6E-409C-BE32-E72D297353CC}">
              <c16:uniqueId val="{00000000-9C70-413A-850A-9BDF5AC91905}"/>
            </c:ext>
          </c:extLst>
        </c:ser>
        <c:dLbls>
          <c:showLegendKey val="0"/>
          <c:showVal val="0"/>
          <c:showCatName val="0"/>
          <c:showSerName val="0"/>
          <c:showPercent val="0"/>
          <c:showBubbleSize val="0"/>
        </c:dLbls>
        <c:gapWidth val="150"/>
        <c:axId val="165083336"/>
        <c:axId val="16532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95.34</c:v>
                </c:pt>
                <c:pt idx="2">
                  <c:v>100.01</c:v>
                </c:pt>
                <c:pt idx="3">
                  <c:v>97.39</c:v>
                </c:pt>
                <c:pt idx="4">
                  <c:v>97.78</c:v>
                </c:pt>
              </c:numCache>
            </c:numRef>
          </c:val>
          <c:smooth val="0"/>
          <c:extLst xmlns:c16r2="http://schemas.microsoft.com/office/drawing/2015/06/chart">
            <c:ext xmlns:c16="http://schemas.microsoft.com/office/drawing/2014/chart" uri="{C3380CC4-5D6E-409C-BE32-E72D297353CC}">
              <c16:uniqueId val="{00000001-9C70-413A-850A-9BDF5AC91905}"/>
            </c:ext>
          </c:extLst>
        </c:ser>
        <c:dLbls>
          <c:showLegendKey val="0"/>
          <c:showVal val="0"/>
          <c:showCatName val="0"/>
          <c:showSerName val="0"/>
          <c:showPercent val="0"/>
          <c:showBubbleSize val="0"/>
        </c:dLbls>
        <c:marker val="1"/>
        <c:smooth val="0"/>
        <c:axId val="165083336"/>
        <c:axId val="165327928"/>
      </c:lineChart>
      <c:dateAx>
        <c:axId val="165083336"/>
        <c:scaling>
          <c:orientation val="minMax"/>
        </c:scaling>
        <c:delete val="1"/>
        <c:axPos val="b"/>
        <c:numFmt formatCode="ge" sourceLinked="1"/>
        <c:majorTickMark val="none"/>
        <c:minorTickMark val="none"/>
        <c:tickLblPos val="none"/>
        <c:crossAx val="165327928"/>
        <c:crosses val="autoZero"/>
        <c:auto val="1"/>
        <c:lblOffset val="100"/>
        <c:baseTimeUnit val="years"/>
      </c:dateAx>
      <c:valAx>
        <c:axId val="1653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173.06</c:v>
                </c:pt>
                <c:pt idx="2">
                  <c:v>181.15</c:v>
                </c:pt>
                <c:pt idx="3">
                  <c:v>174.05</c:v>
                </c:pt>
                <c:pt idx="4">
                  <c:v>171.13</c:v>
                </c:pt>
              </c:numCache>
            </c:numRef>
          </c:val>
          <c:extLst xmlns:c16r2="http://schemas.microsoft.com/office/drawing/2015/06/chart">
            <c:ext xmlns:c16="http://schemas.microsoft.com/office/drawing/2014/chart" uri="{C3380CC4-5D6E-409C-BE32-E72D297353CC}">
              <c16:uniqueId val="{00000000-321B-402A-9787-F9D1F4FB1EE4}"/>
            </c:ext>
          </c:extLst>
        </c:ser>
        <c:dLbls>
          <c:showLegendKey val="0"/>
          <c:showVal val="0"/>
          <c:showCatName val="0"/>
          <c:showSerName val="0"/>
          <c:showPercent val="0"/>
          <c:showBubbleSize val="0"/>
        </c:dLbls>
        <c:gapWidth val="150"/>
        <c:axId val="165329104"/>
        <c:axId val="1653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111.25</c:v>
                </c:pt>
                <c:pt idx="2">
                  <c:v>109.45</c:v>
                </c:pt>
                <c:pt idx="3">
                  <c:v>114.85</c:v>
                </c:pt>
                <c:pt idx="4">
                  <c:v>114.82</c:v>
                </c:pt>
              </c:numCache>
            </c:numRef>
          </c:val>
          <c:smooth val="0"/>
          <c:extLst xmlns:c16r2="http://schemas.microsoft.com/office/drawing/2015/06/chart">
            <c:ext xmlns:c16="http://schemas.microsoft.com/office/drawing/2014/chart" uri="{C3380CC4-5D6E-409C-BE32-E72D297353CC}">
              <c16:uniqueId val="{00000001-321B-402A-9787-F9D1F4FB1EE4}"/>
            </c:ext>
          </c:extLst>
        </c:ser>
        <c:dLbls>
          <c:showLegendKey val="0"/>
          <c:showVal val="0"/>
          <c:showCatName val="0"/>
          <c:showSerName val="0"/>
          <c:showPercent val="0"/>
          <c:showBubbleSize val="0"/>
        </c:dLbls>
        <c:marker val="1"/>
        <c:smooth val="0"/>
        <c:axId val="165329104"/>
        <c:axId val="165329496"/>
      </c:lineChart>
      <c:dateAx>
        <c:axId val="165329104"/>
        <c:scaling>
          <c:orientation val="minMax"/>
        </c:scaling>
        <c:delete val="1"/>
        <c:axPos val="b"/>
        <c:numFmt formatCode="ge" sourceLinked="1"/>
        <c:majorTickMark val="none"/>
        <c:minorTickMark val="none"/>
        <c:tickLblPos val="none"/>
        <c:crossAx val="165329496"/>
        <c:crosses val="autoZero"/>
        <c:auto val="1"/>
        <c:lblOffset val="100"/>
        <c:baseTimeUnit val="years"/>
      </c:dateAx>
      <c:valAx>
        <c:axId val="1653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柏原市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70118</v>
      </c>
      <c r="AM8" s="50"/>
      <c r="AN8" s="50"/>
      <c r="AO8" s="50"/>
      <c r="AP8" s="50"/>
      <c r="AQ8" s="50"/>
      <c r="AR8" s="50"/>
      <c r="AS8" s="50"/>
      <c r="AT8" s="45">
        <f>データ!T6</f>
        <v>25.33</v>
      </c>
      <c r="AU8" s="45"/>
      <c r="AV8" s="45"/>
      <c r="AW8" s="45"/>
      <c r="AX8" s="45"/>
      <c r="AY8" s="45"/>
      <c r="AZ8" s="45"/>
      <c r="BA8" s="45"/>
      <c r="BB8" s="45">
        <f>データ!U6</f>
        <v>2768.18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49.51</v>
      </c>
      <c r="J10" s="45"/>
      <c r="K10" s="45"/>
      <c r="L10" s="45"/>
      <c r="M10" s="45"/>
      <c r="N10" s="45"/>
      <c r="O10" s="45"/>
      <c r="P10" s="45">
        <f>データ!P6</f>
        <v>85.53</v>
      </c>
      <c r="Q10" s="45"/>
      <c r="R10" s="45"/>
      <c r="S10" s="45"/>
      <c r="T10" s="45"/>
      <c r="U10" s="45"/>
      <c r="V10" s="45"/>
      <c r="W10" s="45">
        <f>データ!Q6</f>
        <v>72.39</v>
      </c>
      <c r="X10" s="45"/>
      <c r="Y10" s="45"/>
      <c r="Z10" s="45"/>
      <c r="AA10" s="45"/>
      <c r="AB10" s="45"/>
      <c r="AC10" s="45"/>
      <c r="AD10" s="50">
        <f>データ!R6</f>
        <v>2754</v>
      </c>
      <c r="AE10" s="50"/>
      <c r="AF10" s="50"/>
      <c r="AG10" s="50"/>
      <c r="AH10" s="50"/>
      <c r="AI10" s="50"/>
      <c r="AJ10" s="50"/>
      <c r="AK10" s="2"/>
      <c r="AL10" s="50">
        <f>データ!V6</f>
        <v>59689</v>
      </c>
      <c r="AM10" s="50"/>
      <c r="AN10" s="50"/>
      <c r="AO10" s="50"/>
      <c r="AP10" s="50"/>
      <c r="AQ10" s="50"/>
      <c r="AR10" s="50"/>
      <c r="AS10" s="50"/>
      <c r="AT10" s="45">
        <f>データ!W6</f>
        <v>5.82</v>
      </c>
      <c r="AU10" s="45"/>
      <c r="AV10" s="45"/>
      <c r="AW10" s="45"/>
      <c r="AX10" s="45"/>
      <c r="AY10" s="45"/>
      <c r="AZ10" s="45"/>
      <c r="BA10" s="45"/>
      <c r="BB10" s="45">
        <f>データ!X6</f>
        <v>10255.84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9Vo26JYOlLpKHSb0B4SoB1lr2ahANjsaiuFHlbvIezGwY3knzaNvmRmbu7cbbM3k1rCujZovXxiXGC/pr3Uew==" saltValue="JfkJAriVROxJUnO1RUU85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49.51</v>
      </c>
      <c r="P6" s="34">
        <f t="shared" si="3"/>
        <v>85.53</v>
      </c>
      <c r="Q6" s="34">
        <f t="shared" si="3"/>
        <v>72.39</v>
      </c>
      <c r="R6" s="34">
        <f t="shared" si="3"/>
        <v>2754</v>
      </c>
      <c r="S6" s="34">
        <f t="shared" si="3"/>
        <v>70118</v>
      </c>
      <c r="T6" s="34">
        <f t="shared" si="3"/>
        <v>25.33</v>
      </c>
      <c r="U6" s="34">
        <f t="shared" si="3"/>
        <v>2768.18</v>
      </c>
      <c r="V6" s="34">
        <f t="shared" si="3"/>
        <v>59689</v>
      </c>
      <c r="W6" s="34">
        <f t="shared" si="3"/>
        <v>5.82</v>
      </c>
      <c r="X6" s="34">
        <f t="shared" si="3"/>
        <v>10255.84</v>
      </c>
      <c r="Y6" s="35" t="str">
        <f>IF(Y7="",NA(),Y7)</f>
        <v>-</v>
      </c>
      <c r="Z6" s="35">
        <f t="shared" ref="Z6:AH6" si="4">IF(Z7="",NA(),Z7)</f>
        <v>96.6</v>
      </c>
      <c r="AA6" s="35">
        <f t="shared" si="4"/>
        <v>100.94</v>
      </c>
      <c r="AB6" s="35">
        <f t="shared" si="4"/>
        <v>103.83</v>
      </c>
      <c r="AC6" s="35">
        <f t="shared" si="4"/>
        <v>104.25</v>
      </c>
      <c r="AD6" s="35" t="str">
        <f t="shared" si="4"/>
        <v>-</v>
      </c>
      <c r="AE6" s="35">
        <f t="shared" si="4"/>
        <v>102.73</v>
      </c>
      <c r="AF6" s="35">
        <f t="shared" si="4"/>
        <v>103.61</v>
      </c>
      <c r="AG6" s="35">
        <f t="shared" si="4"/>
        <v>105.43</v>
      </c>
      <c r="AH6" s="35">
        <f t="shared" si="4"/>
        <v>106.56</v>
      </c>
      <c r="AI6" s="34" t="str">
        <f>IF(AI7="","",IF(AI7="-","【-】","【"&amp;SUBSTITUTE(TEXT(AI7,"#,##0.00"),"-","△")&amp;"】"))</f>
        <v>【108.80】</v>
      </c>
      <c r="AJ6" s="35" t="str">
        <f>IF(AJ7="",NA(),AJ7)</f>
        <v>-</v>
      </c>
      <c r="AK6" s="35">
        <f t="shared" ref="AK6:AS6" si="5">IF(AK7="",NA(),AK7)</f>
        <v>6.06</v>
      </c>
      <c r="AL6" s="35">
        <f t="shared" si="5"/>
        <v>4.24</v>
      </c>
      <c r="AM6" s="34">
        <f t="shared" si="5"/>
        <v>0</v>
      </c>
      <c r="AN6" s="34">
        <f t="shared" si="5"/>
        <v>0</v>
      </c>
      <c r="AO6" s="35" t="str">
        <f t="shared" si="5"/>
        <v>-</v>
      </c>
      <c r="AP6" s="35">
        <f t="shared" si="5"/>
        <v>14.73</v>
      </c>
      <c r="AQ6" s="35">
        <f t="shared" si="5"/>
        <v>13.93</v>
      </c>
      <c r="AR6" s="35">
        <f t="shared" si="5"/>
        <v>27.29</v>
      </c>
      <c r="AS6" s="35">
        <f t="shared" si="5"/>
        <v>8.31</v>
      </c>
      <c r="AT6" s="34" t="str">
        <f>IF(AT7="","",IF(AT7="-","【-】","【"&amp;SUBSTITUTE(TEXT(AT7,"#,##0.00"),"-","△")&amp;"】"))</f>
        <v>【4.27】</v>
      </c>
      <c r="AU6" s="35" t="str">
        <f>IF(AU7="",NA(),AU7)</f>
        <v>-</v>
      </c>
      <c r="AV6" s="35">
        <f t="shared" ref="AV6:BD6" si="6">IF(AV7="",NA(),AV7)</f>
        <v>16.14</v>
      </c>
      <c r="AW6" s="35">
        <f t="shared" si="6"/>
        <v>21.51</v>
      </c>
      <c r="AX6" s="35">
        <f t="shared" si="6"/>
        <v>14.32</v>
      </c>
      <c r="AY6" s="35">
        <f t="shared" si="6"/>
        <v>34.68</v>
      </c>
      <c r="AZ6" s="35" t="str">
        <f t="shared" si="6"/>
        <v>-</v>
      </c>
      <c r="BA6" s="35">
        <f t="shared" si="6"/>
        <v>50.32</v>
      </c>
      <c r="BB6" s="35">
        <f t="shared" si="6"/>
        <v>63.14</v>
      </c>
      <c r="BC6" s="35">
        <f t="shared" si="6"/>
        <v>77.83</v>
      </c>
      <c r="BD6" s="35">
        <f t="shared" si="6"/>
        <v>86.93</v>
      </c>
      <c r="BE6" s="34" t="str">
        <f>IF(BE7="","",IF(BE7="-","【-】","【"&amp;SUBSTITUTE(TEXT(BE7,"#,##0.00"),"-","△")&amp;"】"))</f>
        <v>【66.41】</v>
      </c>
      <c r="BF6" s="35" t="str">
        <f>IF(BF7="",NA(),BF7)</f>
        <v>-</v>
      </c>
      <c r="BG6" s="35">
        <f t="shared" ref="BG6:BO6" si="7">IF(BG7="",NA(),BG7)</f>
        <v>1989.46</v>
      </c>
      <c r="BH6" s="35">
        <f t="shared" si="7"/>
        <v>1698.06</v>
      </c>
      <c r="BI6" s="35">
        <f t="shared" si="7"/>
        <v>1661.24</v>
      </c>
      <c r="BJ6" s="35">
        <f t="shared" si="7"/>
        <v>1578.57</v>
      </c>
      <c r="BK6" s="35" t="str">
        <f t="shared" si="7"/>
        <v>-</v>
      </c>
      <c r="BL6" s="35">
        <f t="shared" si="7"/>
        <v>683.89</v>
      </c>
      <c r="BM6" s="35">
        <f t="shared" si="7"/>
        <v>664.11</v>
      </c>
      <c r="BN6" s="35">
        <f t="shared" si="7"/>
        <v>710.4</v>
      </c>
      <c r="BO6" s="35">
        <f t="shared" si="7"/>
        <v>674.86</v>
      </c>
      <c r="BP6" s="34" t="str">
        <f>IF(BP7="","",IF(BP7="-","【-】","【"&amp;SUBSTITUTE(TEXT(BP7,"#,##0.00"),"-","△")&amp;"】"))</f>
        <v>【707.33】</v>
      </c>
      <c r="BQ6" s="35" t="str">
        <f>IF(BQ7="",NA(),BQ7)</f>
        <v>-</v>
      </c>
      <c r="BR6" s="35">
        <f t="shared" ref="BR6:BZ6" si="8">IF(BR7="",NA(),BR7)</f>
        <v>83.75</v>
      </c>
      <c r="BS6" s="35">
        <f t="shared" si="8"/>
        <v>93.84</v>
      </c>
      <c r="BT6" s="35">
        <f t="shared" si="8"/>
        <v>97.45</v>
      </c>
      <c r="BU6" s="35">
        <f t="shared" si="8"/>
        <v>99.51</v>
      </c>
      <c r="BV6" s="35" t="str">
        <f t="shared" si="8"/>
        <v>-</v>
      </c>
      <c r="BW6" s="35">
        <f t="shared" si="8"/>
        <v>95.34</v>
      </c>
      <c r="BX6" s="35">
        <f t="shared" si="8"/>
        <v>100.01</v>
      </c>
      <c r="BY6" s="35">
        <f t="shared" si="8"/>
        <v>97.39</v>
      </c>
      <c r="BZ6" s="35">
        <f t="shared" si="8"/>
        <v>97.78</v>
      </c>
      <c r="CA6" s="34" t="str">
        <f>IF(CA7="","",IF(CA7="-","【-】","【"&amp;SUBSTITUTE(TEXT(CA7,"#,##0.00"),"-","△")&amp;"】"))</f>
        <v>【101.26】</v>
      </c>
      <c r="CB6" s="35" t="str">
        <f>IF(CB7="",NA(),CB7)</f>
        <v>-</v>
      </c>
      <c r="CC6" s="35">
        <f t="shared" ref="CC6:CK6" si="9">IF(CC7="",NA(),CC7)</f>
        <v>173.06</v>
      </c>
      <c r="CD6" s="35">
        <f t="shared" si="9"/>
        <v>181.15</v>
      </c>
      <c r="CE6" s="35">
        <f t="shared" si="9"/>
        <v>174.05</v>
      </c>
      <c r="CF6" s="35">
        <f t="shared" si="9"/>
        <v>171.13</v>
      </c>
      <c r="CG6" s="35" t="str">
        <f t="shared" si="9"/>
        <v>-</v>
      </c>
      <c r="CH6" s="35">
        <f t="shared" si="9"/>
        <v>111.25</v>
      </c>
      <c r="CI6" s="35">
        <f t="shared" si="9"/>
        <v>109.45</v>
      </c>
      <c r="CJ6" s="35">
        <f t="shared" si="9"/>
        <v>114.85</v>
      </c>
      <c r="CK6" s="35">
        <f t="shared" si="9"/>
        <v>114.82</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t="str">
        <f>IF(CX7="",NA(),CX7)</f>
        <v>-</v>
      </c>
      <c r="CY6" s="35">
        <f t="shared" ref="CY6:DG6" si="11">IF(CY7="",NA(),CY7)</f>
        <v>89.76</v>
      </c>
      <c r="CZ6" s="35">
        <f t="shared" si="11"/>
        <v>90.31</v>
      </c>
      <c r="DA6" s="35">
        <f t="shared" si="11"/>
        <v>90.59</v>
      </c>
      <c r="DB6" s="35">
        <f t="shared" si="11"/>
        <v>90.93</v>
      </c>
      <c r="DC6" s="35" t="str">
        <f t="shared" si="11"/>
        <v>-</v>
      </c>
      <c r="DD6" s="35">
        <f t="shared" si="11"/>
        <v>97.31</v>
      </c>
      <c r="DE6" s="35">
        <f t="shared" si="11"/>
        <v>97.41</v>
      </c>
      <c r="DF6" s="35">
        <f t="shared" si="11"/>
        <v>96.99</v>
      </c>
      <c r="DG6" s="35">
        <f t="shared" si="11"/>
        <v>97.08</v>
      </c>
      <c r="DH6" s="34" t="str">
        <f>IF(DH7="","",IF(DH7="-","【-】","【"&amp;SUBSTITUTE(TEXT(DH7,"#,##0.00"),"-","△")&amp;"】"))</f>
        <v>【95.06】</v>
      </c>
      <c r="DI6" s="35" t="str">
        <f>IF(DI7="",NA(),DI7)</f>
        <v>-</v>
      </c>
      <c r="DJ6" s="35">
        <f t="shared" ref="DJ6:DR6" si="12">IF(DJ7="",NA(),DJ7)</f>
        <v>3.05</v>
      </c>
      <c r="DK6" s="35">
        <f t="shared" si="12"/>
        <v>6.05</v>
      </c>
      <c r="DL6" s="35">
        <f t="shared" si="12"/>
        <v>8.82</v>
      </c>
      <c r="DM6" s="35">
        <f t="shared" si="12"/>
        <v>11.6</v>
      </c>
      <c r="DN6" s="35" t="str">
        <f t="shared" si="12"/>
        <v>-</v>
      </c>
      <c r="DO6" s="35">
        <f t="shared" si="12"/>
        <v>14.15</v>
      </c>
      <c r="DP6" s="35">
        <f t="shared" si="12"/>
        <v>17.82</v>
      </c>
      <c r="DQ6" s="35">
        <f t="shared" si="12"/>
        <v>19.579999999999998</v>
      </c>
      <c r="DR6" s="35">
        <f t="shared" si="12"/>
        <v>22.24</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3</v>
      </c>
      <c r="EA6" s="34">
        <f t="shared" si="13"/>
        <v>0</v>
      </c>
      <c r="EB6" s="35">
        <f t="shared" si="13"/>
        <v>3.27</v>
      </c>
      <c r="EC6" s="35">
        <f t="shared" si="13"/>
        <v>0.28999999999999998</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272213</v>
      </c>
      <c r="D7" s="37">
        <v>46</v>
      </c>
      <c r="E7" s="37">
        <v>17</v>
      </c>
      <c r="F7" s="37">
        <v>1</v>
      </c>
      <c r="G7" s="37">
        <v>0</v>
      </c>
      <c r="H7" s="37" t="s">
        <v>108</v>
      </c>
      <c r="I7" s="37" t="s">
        <v>109</v>
      </c>
      <c r="J7" s="37" t="s">
        <v>110</v>
      </c>
      <c r="K7" s="37" t="s">
        <v>111</v>
      </c>
      <c r="L7" s="37" t="s">
        <v>112</v>
      </c>
      <c r="M7" s="37" t="s">
        <v>113</v>
      </c>
      <c r="N7" s="38" t="s">
        <v>114</v>
      </c>
      <c r="O7" s="38">
        <v>49.51</v>
      </c>
      <c r="P7" s="38">
        <v>85.53</v>
      </c>
      <c r="Q7" s="38">
        <v>72.39</v>
      </c>
      <c r="R7" s="38">
        <v>2754</v>
      </c>
      <c r="S7" s="38">
        <v>70118</v>
      </c>
      <c r="T7" s="38">
        <v>25.33</v>
      </c>
      <c r="U7" s="38">
        <v>2768.18</v>
      </c>
      <c r="V7" s="38">
        <v>59689</v>
      </c>
      <c r="W7" s="38">
        <v>5.82</v>
      </c>
      <c r="X7" s="38">
        <v>10255.84</v>
      </c>
      <c r="Y7" s="38" t="s">
        <v>114</v>
      </c>
      <c r="Z7" s="38">
        <v>96.6</v>
      </c>
      <c r="AA7" s="38">
        <v>100.94</v>
      </c>
      <c r="AB7" s="38">
        <v>103.83</v>
      </c>
      <c r="AC7" s="38">
        <v>104.25</v>
      </c>
      <c r="AD7" s="38" t="s">
        <v>114</v>
      </c>
      <c r="AE7" s="38">
        <v>102.73</v>
      </c>
      <c r="AF7" s="38">
        <v>103.61</v>
      </c>
      <c r="AG7" s="38">
        <v>105.43</v>
      </c>
      <c r="AH7" s="38">
        <v>106.56</v>
      </c>
      <c r="AI7" s="38">
        <v>108.8</v>
      </c>
      <c r="AJ7" s="38" t="s">
        <v>114</v>
      </c>
      <c r="AK7" s="38">
        <v>6.06</v>
      </c>
      <c r="AL7" s="38">
        <v>4.24</v>
      </c>
      <c r="AM7" s="38">
        <v>0</v>
      </c>
      <c r="AN7" s="38">
        <v>0</v>
      </c>
      <c r="AO7" s="38" t="s">
        <v>114</v>
      </c>
      <c r="AP7" s="38">
        <v>14.73</v>
      </c>
      <c r="AQ7" s="38">
        <v>13.93</v>
      </c>
      <c r="AR7" s="38">
        <v>27.29</v>
      </c>
      <c r="AS7" s="38">
        <v>8.31</v>
      </c>
      <c r="AT7" s="38">
        <v>4.2699999999999996</v>
      </c>
      <c r="AU7" s="38" t="s">
        <v>114</v>
      </c>
      <c r="AV7" s="38">
        <v>16.14</v>
      </c>
      <c r="AW7" s="38">
        <v>21.51</v>
      </c>
      <c r="AX7" s="38">
        <v>14.32</v>
      </c>
      <c r="AY7" s="38">
        <v>34.68</v>
      </c>
      <c r="AZ7" s="38" t="s">
        <v>114</v>
      </c>
      <c r="BA7" s="38">
        <v>50.32</v>
      </c>
      <c r="BB7" s="38">
        <v>63.14</v>
      </c>
      <c r="BC7" s="38">
        <v>77.83</v>
      </c>
      <c r="BD7" s="38">
        <v>86.93</v>
      </c>
      <c r="BE7" s="38">
        <v>66.41</v>
      </c>
      <c r="BF7" s="38" t="s">
        <v>114</v>
      </c>
      <c r="BG7" s="38">
        <v>1989.46</v>
      </c>
      <c r="BH7" s="38">
        <v>1698.06</v>
      </c>
      <c r="BI7" s="38">
        <v>1661.24</v>
      </c>
      <c r="BJ7" s="38">
        <v>1578.57</v>
      </c>
      <c r="BK7" s="38" t="s">
        <v>114</v>
      </c>
      <c r="BL7" s="38">
        <v>683.89</v>
      </c>
      <c r="BM7" s="38">
        <v>664.11</v>
      </c>
      <c r="BN7" s="38">
        <v>710.4</v>
      </c>
      <c r="BO7" s="38">
        <v>674.86</v>
      </c>
      <c r="BP7" s="38">
        <v>707.33</v>
      </c>
      <c r="BQ7" s="38" t="s">
        <v>114</v>
      </c>
      <c r="BR7" s="38">
        <v>83.75</v>
      </c>
      <c r="BS7" s="38">
        <v>93.84</v>
      </c>
      <c r="BT7" s="38">
        <v>97.45</v>
      </c>
      <c r="BU7" s="38">
        <v>99.51</v>
      </c>
      <c r="BV7" s="38" t="s">
        <v>114</v>
      </c>
      <c r="BW7" s="38">
        <v>95.34</v>
      </c>
      <c r="BX7" s="38">
        <v>100.01</v>
      </c>
      <c r="BY7" s="38">
        <v>97.39</v>
      </c>
      <c r="BZ7" s="38">
        <v>97.78</v>
      </c>
      <c r="CA7" s="38">
        <v>101.26</v>
      </c>
      <c r="CB7" s="38" t="s">
        <v>114</v>
      </c>
      <c r="CC7" s="38">
        <v>173.06</v>
      </c>
      <c r="CD7" s="38">
        <v>181.15</v>
      </c>
      <c r="CE7" s="38">
        <v>174.05</v>
      </c>
      <c r="CF7" s="38">
        <v>171.13</v>
      </c>
      <c r="CG7" s="38" t="s">
        <v>114</v>
      </c>
      <c r="CH7" s="38">
        <v>111.25</v>
      </c>
      <c r="CI7" s="38">
        <v>109.45</v>
      </c>
      <c r="CJ7" s="38">
        <v>114.85</v>
      </c>
      <c r="CK7" s="38">
        <v>114.82</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t="s">
        <v>114</v>
      </c>
      <c r="CY7" s="38">
        <v>89.76</v>
      </c>
      <c r="CZ7" s="38">
        <v>90.31</v>
      </c>
      <c r="DA7" s="38">
        <v>90.59</v>
      </c>
      <c r="DB7" s="38">
        <v>90.93</v>
      </c>
      <c r="DC7" s="38" t="s">
        <v>114</v>
      </c>
      <c r="DD7" s="38">
        <v>97.31</v>
      </c>
      <c r="DE7" s="38">
        <v>97.41</v>
      </c>
      <c r="DF7" s="38">
        <v>96.99</v>
      </c>
      <c r="DG7" s="38">
        <v>97.08</v>
      </c>
      <c r="DH7" s="38">
        <v>95.06</v>
      </c>
      <c r="DI7" s="38" t="s">
        <v>114</v>
      </c>
      <c r="DJ7" s="38">
        <v>3.05</v>
      </c>
      <c r="DK7" s="38">
        <v>6.05</v>
      </c>
      <c r="DL7" s="38">
        <v>8.82</v>
      </c>
      <c r="DM7" s="38">
        <v>11.6</v>
      </c>
      <c r="DN7" s="38" t="s">
        <v>114</v>
      </c>
      <c r="DO7" s="38">
        <v>14.15</v>
      </c>
      <c r="DP7" s="38">
        <v>17.82</v>
      </c>
      <c r="DQ7" s="38">
        <v>19.579999999999998</v>
      </c>
      <c r="DR7" s="38">
        <v>22.24</v>
      </c>
      <c r="DS7" s="38">
        <v>38.130000000000003</v>
      </c>
      <c r="DT7" s="38" t="s">
        <v>114</v>
      </c>
      <c r="DU7" s="38">
        <v>0</v>
      </c>
      <c r="DV7" s="38">
        <v>0</v>
      </c>
      <c r="DW7" s="38">
        <v>0</v>
      </c>
      <c r="DX7" s="38">
        <v>0</v>
      </c>
      <c r="DY7" s="38" t="s">
        <v>114</v>
      </c>
      <c r="DZ7" s="38">
        <v>3</v>
      </c>
      <c r="EA7" s="38">
        <v>0</v>
      </c>
      <c r="EB7" s="38">
        <v>3.27</v>
      </c>
      <c r="EC7" s="38">
        <v>0.28999999999999998</v>
      </c>
      <c r="ED7" s="38">
        <v>5.37</v>
      </c>
      <c r="EE7" s="38" t="s">
        <v>114</v>
      </c>
      <c r="EF7" s="38">
        <v>0</v>
      </c>
      <c r="EG7" s="38">
        <v>0</v>
      </c>
      <c r="EH7" s="38">
        <v>0</v>
      </c>
      <c r="EI7" s="38">
        <v>0</v>
      </c>
      <c r="EJ7" s="38" t="s">
        <v>114</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2019-02-21T05:27:29Z</cp:lastPrinted>
  <dcterms:created xsi:type="dcterms:W3CDTF">2018-12-03T08:50:05Z</dcterms:created>
  <dcterms:modified xsi:type="dcterms:W3CDTF">2019-02-21T05:47:16Z</dcterms:modified>
  <cp:category/>
</cp:coreProperties>
</file>