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中村\今年の予算ホームページアップPDF（H30)\"/>
    </mc:Choice>
  </mc:AlternateContent>
  <bookViews>
    <workbookView xWindow="0" yWindow="0" windowWidth="28800" windowHeight="11250" firstSheet="8" activeTab="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W36" i="9"/>
  <c r="BW37" i="9"/>
  <c r="BW38" i="9"/>
  <c r="BW39" i="9"/>
  <c r="BW40" i="9"/>
  <c r="BE36" i="9"/>
  <c r="C36" i="9"/>
  <c r="BW35" i="9"/>
  <c r="BE35" i="9"/>
  <c r="C35" i="9"/>
  <c r="BW34" i="9"/>
  <c r="BE34" i="9"/>
  <c r="C34" i="9"/>
  <c r="BW41" i="9"/>
  <c r="U34" i="9"/>
  <c r="U35" i="9"/>
  <c r="U36" i="9"/>
  <c r="U37"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42" i="9"/>
  <c r="CO34" i="9"/>
  <c r="CO35" i="9"/>
  <c r="AM34" i="9"/>
  <c r="AM35" i="9"/>
  <c r="AM36" i="9"/>
</calcChain>
</file>

<file path=xl/sharedStrings.xml><?xml version="1.0" encoding="utf-8"?>
<sst xmlns="http://schemas.openxmlformats.org/spreadsheetml/2006/main" count="1047" uniqueCount="565">
  <si>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</si>
  <si>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</si>
  <si>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</si>
  <si>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</si>
  <si>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</si>
  <si>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</si>
  <si>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</si>
  <si>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</si>
  <si>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</si>
  <si>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</si>
  <si>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</si>
  <si>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</si>
  <si>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</si>
  <si>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</si>
  <si>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</si>
  <si>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</si>
  <si>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</si>
  <si>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</si>
  <si>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</si>
  <si>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</si>
  <si>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</si>
  <si>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</si>
  <si>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</si>
  <si>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</si>
  <si>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</si>
  <si>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</si>
  <si>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</si>
  <si>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</si>
  <si>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</si>
  <si>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</si>
  <si>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</si>
  <si>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</si>
  <si>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</si>
  <si>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</si>
  <si>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</si>
  <si>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</si>
  <si>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</si>
  <si>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</si>
  <si>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</si>
  <si>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</si>
  <si>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</si>
  <si>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</si>
  <si>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</si>
  <si>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</si>
  <si>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</si>
  <si>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</si>
  <si>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</si>
  <si>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</si>
  <si>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</si>
  <si>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</si>
  <si>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</si>
  <si>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</si>
  <si>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</si>
  <si>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</si>
  <si>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</si>
  <si>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</si>
  <si>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</si>
  <si>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</si>
  <si>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</si>
  <si>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</si>
  <si>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</si>
  <si>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</si>
  <si>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</si>
  <si>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</si>
  <si>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</si>
  <si>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</si>
  <si>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</si>
  <si>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</si>
  <si>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</si>
  <si>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</si>
  <si>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</si>
  <si>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</si>
  <si>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</si>
  <si>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</si>
  <si>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</si>
  <si>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</si>
  <si>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</si>
  <si>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</si>
  <si>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</si>
  <si>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</si>
  <si>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</si>
  <si>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</si>
  <si>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</si>
  <si>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</si>
  <si>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</si>
  <si>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</si>
  <si>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</si>
  <si>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</si>
  <si>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</si>
  <si>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</si>
  <si>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</si>
  <si>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</si>
  <si>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</si>
  <si>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</si>
  <si>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</si>
  <si>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</si>
  <si>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</si>
  <si>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</si>
  <si>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</si>
  <si>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</si>
  <si>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</si>
  <si>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</si>
  <si>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</si>
  <si>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</si>
  <si>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</si>
  <si>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</si>
  <si>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</si>
  <si>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</si>
  <si>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</si>
  <si>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7"/>
  </si>
  <si>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</si>
  <si>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</si>
  <si>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</si>
  <si>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</si>
  <si>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</si>
  <si>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</si>
  <si>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</si>
  <si>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</si>
  <si>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</si>
  <si>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</si>
  <si>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</si>
  <si>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</si>
  <si>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</si>
  <si>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</si>
  <si>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</si>
  <si>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</si>
  <si>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</si>
  <si>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</si>
  <si>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</si>
  <si>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</si>
  <si>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</si>
  <si>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</si>
  <si>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</si>
  <si>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</si>
  <si>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7"/>
  </si>
  <si>
    <t>市立柏原病院事業会計</t>
    <phoneticPr fontId="5"/>
  </si>
  <si>
    <t>うち日本人(％)</t>
    <phoneticPr fontId="5"/>
  </si>
  <si>
    <t>-1.0</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</si>
  <si>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</si>
  <si>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</si>
  <si>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</si>
  <si>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</si>
  <si>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</si>
  <si>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</si>
  <si>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</si>
  <si>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</si>
  <si>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</si>
  <si>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</si>
  <si>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</si>
  <si>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</si>
  <si>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</si>
  <si>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</si>
  <si>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</si>
  <si>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</si>
  <si>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</si>
  <si>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</si>
  <si>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</si>
  <si>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</si>
  <si>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</si>
  <si>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</si>
  <si>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</si>
  <si>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</si>
  <si>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</si>
  <si>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</si>
  <si>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</si>
  <si>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</si>
  <si>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</si>
  <si>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</si>
  <si>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</si>
  <si>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</si>
  <si>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</si>
  <si>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</si>
  <si>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</si>
  <si>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</si>
  <si>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</si>
  <si>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</si>
  <si>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</si>
  <si>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</si>
  <si>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</si>
  <si>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</si>
  <si>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</si>
  <si>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</si>
  <si>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</si>
  <si>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</si>
  <si>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</si>
  <si>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</si>
  <si>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</si>
  <si>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</si>
  <si>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</si>
  <si>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</si>
  <si>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</si>
  <si>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</si>
  <si>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</si>
  <si>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</si>
  <si>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</si>
  <si>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7"/>
  </si>
  <si>
    <t>大阪府柏原市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</si>
  <si>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</si>
  <si>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</si>
  <si>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</si>
  <si>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</si>
  <si>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</si>
  <si>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</si>
  <si>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</si>
  <si>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</si>
  <si>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</si>
  <si>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</si>
  <si>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</si>
  <si>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</si>
  <si>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</si>
  <si>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</si>
  <si>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</si>
  <si>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</si>
  <si>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</si>
  <si>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</si>
  <si>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</si>
  <si>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</si>
  <si>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</si>
  <si>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</si>
  <si>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</si>
  <si>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</si>
  <si>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</si>
  <si>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</si>
  <si>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</si>
  <si>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</si>
  <si>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</si>
  <si>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</si>
  <si>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</si>
  <si>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</si>
  <si>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</si>
  <si>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</si>
  <si>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</si>
  <si>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</si>
  <si>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</si>
  <si>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</si>
  <si>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</si>
  <si>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</si>
  <si>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</si>
  <si>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</si>
  <si>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</si>
  <si>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</si>
  <si>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</si>
  <si>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</si>
  <si>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</si>
  <si>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</si>
  <si>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</si>
  <si>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</si>
  <si>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</si>
  <si>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</si>
  <si>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</si>
  <si>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</si>
  <si>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</si>
  <si>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</si>
  <si>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</si>
  <si>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</si>
  <si>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</si>
  <si>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</si>
  <si>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</si>
  <si>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</si>
  <si>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</si>
  <si>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</si>
  <si>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</si>
  <si>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</si>
  <si>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</si>
  <si>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</si>
  <si>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</si>
  <si>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</si>
  <si>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</si>
  <si>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</si>
  <si>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</si>
  <si>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</si>
  <si>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</si>
  <si>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</si>
  <si>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</si>
  <si>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</si>
  <si>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</si>
  <si>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</si>
  <si>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</si>
  <si>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</si>
  <si>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</si>
  <si>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</si>
  <si>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</si>
  <si>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</si>
  <si>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</si>
  <si>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</si>
  <si>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</si>
  <si>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</si>
  <si>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</si>
  <si>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</si>
  <si>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</si>
  <si>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</si>
  <si>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</si>
  <si>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</si>
  <si>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</si>
  <si>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</si>
  <si>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</si>
  <si>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</si>
  <si>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</si>
  <si>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</si>
  <si>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</si>
  <si>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</si>
  <si>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</si>
  <si>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</si>
  <si>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</si>
  <si>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</si>
  <si>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</si>
  <si>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</si>
  <si>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</si>
  <si>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</si>
  <si>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</si>
  <si>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</si>
  <si>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</si>
  <si>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</si>
  <si>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</si>
  <si>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</si>
  <si>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</si>
  <si>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</si>
  <si>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</si>
  <si>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</si>
  <si>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</si>
  <si>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</si>
  <si>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</si>
  <si>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</si>
  <si>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</si>
  <si>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</si>
  <si>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</si>
  <si>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</si>
  <si>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</si>
  <si>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</si>
  <si>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</si>
  <si>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</si>
  <si>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</si>
  <si>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</si>
  <si>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</si>
  <si>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</si>
  <si>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</si>
  <si>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</si>
  <si>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</si>
  <si>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</si>
  <si>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</si>
  <si>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</si>
  <si>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</si>
  <si>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</si>
  <si>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</si>
  <si>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</si>
  <si>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大阪府柏原市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</si>
  <si>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</si>
  <si>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</si>
  <si>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</si>
  <si>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</si>
  <si>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</si>
  <si>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</si>
  <si>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</si>
  <si>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</si>
  <si>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</si>
  <si>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</si>
  <si>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</si>
  <si>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</si>
  <si>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</si>
  <si>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</si>
  <si>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</si>
  <si>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</si>
  <si>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</si>
  <si>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</si>
  <si>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</si>
  <si>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</si>
  <si>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</si>
  <si>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</si>
  <si>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</si>
  <si>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</si>
  <si>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</si>
  <si>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</si>
  <si>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</si>
  <si>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</si>
  <si>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</si>
  <si>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</si>
  <si>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</si>
  <si>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</si>
  <si>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</si>
  <si>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</si>
  <si>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</si>
  <si>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</si>
  <si>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</si>
  <si>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</si>
  <si>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</si>
  <si>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</si>
  <si>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</si>
  <si>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</si>
  <si>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</si>
  <si>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</si>
  <si>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</si>
  <si>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</si>
  <si>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</si>
  <si>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</si>
  <si>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</si>
  <si>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</si>
  <si>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</si>
  <si>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</si>
  <si>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</si>
  <si>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</si>
  <si>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</si>
  <si>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</si>
  <si>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</si>
  <si>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</si>
  <si>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</si>
  <si>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</si>
  <si>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</si>
  <si>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</si>
  <si>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</si>
  <si>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</si>
  <si>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</si>
  <si>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</si>
  <si>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</si>
  <si>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</si>
  <si>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</si>
  <si>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</si>
  <si>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</si>
  <si>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</si>
  <si>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</si>
  <si>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</si>
  <si>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</si>
  <si>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</si>
  <si>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</si>
  <si>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</si>
  <si>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</si>
  <si>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</si>
  <si>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</si>
  <si>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</si>
  <si>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</si>
  <si>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</si>
  <si>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</si>
  <si>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</si>
  <si>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</si>
  <si>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</si>
  <si>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</si>
  <si>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</si>
  <si>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</si>
  <si>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</si>
  <si>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</si>
  <si>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</si>
  <si>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</si>
  <si>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</si>
  <si>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</si>
  <si>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</si>
  <si>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</si>
  <si>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</si>
  <si>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</si>
  <si>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</si>
  <si>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3"/>
  </si>
  <si>
    <t>平成28年度</t>
    <rPh sb="0" eb="2">
      <t>ヘイセイ</t>
    </rPh>
    <rPh sb="4" eb="6">
      <t>ネンド</t>
    </rPh>
    <phoneticPr fontId="13"/>
  </si>
  <si>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</si>
  <si>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</si>
  <si>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</si>
  <si>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</si>
  <si>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</si>
  <si>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</si>
  <si>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</si>
  <si>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</si>
  <si>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3"/>
  </si>
  <si>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</si>
  <si>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</si>
  <si>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3"/>
  </si>
  <si>
    <t>(Ｃ)－(Ｄ)</t>
    <phoneticPr fontId="5"/>
  </si>
  <si>
    <t>将来負担比率</t>
    <rPh sb="0" eb="2">
      <t>ショウライ</t>
    </rPh>
    <rPh sb="2" eb="4">
      <t>フタン</t>
    </rPh>
    <rPh sb="4" eb="6">
      <t>ヒリツ</t>
    </rPh>
    <phoneticPr fontId="13"/>
  </si>
  <si>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</si>
  <si>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</si>
  <si>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</si>
  <si>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</si>
  <si>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</si>
  <si>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</si>
  <si>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</si>
  <si>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</si>
  <si>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</si>
  <si>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</si>
  <si>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</si>
  <si>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</si>
  <si>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</si>
  <si>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</si>
  <si>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</si>
  <si>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</si>
  <si>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</si>
  <si>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</si>
  <si>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</si>
  <si>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</si>
  <si>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</si>
  <si>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</si>
  <si>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</si>
  <si>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</si>
  <si>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</si>
  <si>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</si>
  <si>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</si>
  <si>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</si>
  <si>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</si>
  <si>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</si>
  <si>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</si>
  <si>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</si>
  <si>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</si>
  <si>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</si>
  <si>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</si>
  <si>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</si>
  <si>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</si>
  <si>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</si>
  <si>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</si>
  <si>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</si>
  <si>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</si>
  <si>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</si>
  <si>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</si>
  <si>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</si>
  <si>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</si>
  <si>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</si>
  <si>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</si>
  <si>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</si>
  <si>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</si>
  <si>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</si>
  <si>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</si>
  <si>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</si>
  <si>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</si>
  <si>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</si>
  <si>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</si>
  <si>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</si>
  <si>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</si>
  <si>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</si>
  <si>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</si>
  <si>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1.36</t>
  </si>
  <si>
    <t>▲ 0.98</t>
  </si>
  <si>
    <t>▲ 2.62</t>
  </si>
  <si>
    <t>▲ 1.49</t>
  </si>
  <si>
    <t>国民健康保険事業特別会計（事業勘定）</t>
  </si>
  <si>
    <t>▲ 5.56</t>
  </si>
  <si>
    <t>▲ 7.19</t>
  </si>
  <si>
    <t>▲ 7.14</t>
  </si>
  <si>
    <t>▲ 5.95</t>
  </si>
  <si>
    <t>▲ 4.39</t>
  </si>
  <si>
    <t>市立柏原病院事業会計</t>
  </si>
  <si>
    <t>▲ 2.68</t>
  </si>
  <si>
    <t>▲ 3.13</t>
  </si>
  <si>
    <t>▲ 3.35</t>
  </si>
  <si>
    <t>▲ 1.33</t>
  </si>
  <si>
    <t>水道事業会計</t>
  </si>
  <si>
    <t>介護保険事業特別会計</t>
  </si>
  <si>
    <t>一般会計</t>
  </si>
  <si>
    <t>下水道事業会計</t>
  </si>
  <si>
    <t>後期高齢者医療事業特別会計</t>
  </si>
  <si>
    <t>国民健康保険事業特別会計（施設勘定堅上診療所）</t>
  </si>
  <si>
    <t>その他会計（赤字）</t>
  </si>
  <si>
    <t>その他会計（黒字）</t>
  </si>
  <si>
    <t>-</t>
    <phoneticPr fontId="2"/>
  </si>
  <si>
    <t>-</t>
    <phoneticPr fontId="2"/>
  </si>
  <si>
    <t>-</t>
    <phoneticPr fontId="2"/>
  </si>
  <si>
    <t>柏原羽曳野藤井寺消防組合（一般会計）</t>
    <rPh sb="0" eb="2">
      <t>カシワラ</t>
    </rPh>
    <rPh sb="2" eb="5">
      <t>ハビキノ</t>
    </rPh>
    <rPh sb="5" eb="8">
      <t>フジイデラ</t>
    </rPh>
    <rPh sb="8" eb="10">
      <t>ショウボウ</t>
    </rPh>
    <rPh sb="10" eb="12">
      <t>クミアイ</t>
    </rPh>
    <rPh sb="13" eb="15">
      <t>イッパン</t>
    </rPh>
    <rPh sb="15" eb="17">
      <t>カイケイ</t>
    </rPh>
    <phoneticPr fontId="2"/>
  </si>
  <si>
    <t>藤井寺市柏原市学校給食組合（一般会計）</t>
    <rPh sb="0" eb="4">
      <t>フジイデラシ</t>
    </rPh>
    <rPh sb="4" eb="7">
      <t>カシワラシ</t>
    </rPh>
    <rPh sb="7" eb="9">
      <t>ガッコウ</t>
    </rPh>
    <rPh sb="9" eb="11">
      <t>キュウショク</t>
    </rPh>
    <rPh sb="11" eb="13">
      <t>クミアイ</t>
    </rPh>
    <rPh sb="14" eb="16">
      <t>イッパン</t>
    </rPh>
    <rPh sb="16" eb="18">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</si>
  <si>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</si>
  <si>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八尾市柏原市火葬場組合（一般会計）</t>
    <rPh sb="0" eb="3">
      <t>ヤオシ</t>
    </rPh>
    <rPh sb="3" eb="6">
      <t>カシワラシ</t>
    </rPh>
    <rPh sb="6" eb="8">
      <t>カソウ</t>
    </rPh>
    <rPh sb="8" eb="9">
      <t>ジョウ</t>
    </rPh>
    <rPh sb="9" eb="11">
      <t>クミアイ</t>
    </rPh>
    <rPh sb="12" eb="14">
      <t>イッパン</t>
    </rPh>
    <rPh sb="14" eb="16">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</si>
  <si>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</si>
  <si>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</si>
  <si>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柏原市土地開発公社</t>
    <rPh sb="0" eb="3">
      <t>カシワラシ</t>
    </rPh>
    <rPh sb="3" eb="5">
      <t>トチ</t>
    </rPh>
    <rPh sb="5" eb="7">
      <t>カイハツ</t>
    </rPh>
    <rPh sb="7" eb="9">
      <t>コウシャ</t>
    </rPh>
    <phoneticPr fontId="2"/>
  </si>
  <si>
    <t>柏原市健康推進財団</t>
    <rPh sb="0" eb="3">
      <t>カシワラシ</t>
    </rPh>
    <rPh sb="3" eb="5">
      <t>ケンコウ</t>
    </rPh>
    <rPh sb="5" eb="7">
      <t>スイシン</t>
    </rPh>
    <rPh sb="7" eb="9">
      <t>ザイダン</t>
    </rPh>
    <phoneticPr fontId="2"/>
  </si>
  <si>
    <t>-</t>
    <phoneticPr fontId="2"/>
  </si>
  <si>
    <t>-</t>
    <phoneticPr fontId="2"/>
  </si>
  <si>
    <t>-</t>
    <phoneticPr fontId="2"/>
  </si>
  <si>
    <t>大阪広域水道企業団（工業用水道事業会計）</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</si>
  <si>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</si>
  <si>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</si>
  <si>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柏羽藤環境事業組合（一般会計）</t>
    <rPh sb="0" eb="1">
      <t>カシワ</t>
    </rPh>
    <rPh sb="1" eb="2">
      <t>バネ</t>
    </rPh>
    <rPh sb="2" eb="3">
      <t>フジ</t>
    </rPh>
    <rPh sb="3" eb="5">
      <t>カンキョウ</t>
    </rPh>
    <rPh sb="5" eb="7">
      <t>ジギョウ</t>
    </rPh>
    <rPh sb="7" eb="9">
      <t>クミアイ</t>
    </rPh>
    <rPh sb="10" eb="12">
      <t>イッパン</t>
    </rPh>
    <rPh sb="12" eb="14">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</si>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</sst>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94">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8" xfId="23" applyFont="1" applyFill="1" applyBorder="1" applyAlignment="1">
      <alignment vertical="center"/>
    </xf>
    <xf numFmtId="0" fontId="7" fillId="0" borderId="30" xfId="23" applyFont="1" applyFill="1" applyBorder="1" applyAlignment="1">
      <alignmen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1"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2" xfId="10" applyNumberFormat="1" applyFont="1" applyBorder="1" applyAlignment="1">
      <alignment horizontal="center" vertical="center"/>
    </xf>
    <xf numFmtId="178" fontId="9" fillId="0" borderId="33"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4" xfId="10" applyNumberFormat="1" applyFont="1" applyBorder="1" applyAlignment="1">
      <alignment vertical="center"/>
    </xf>
    <xf numFmtId="0" fontId="8" fillId="0" borderId="30"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1"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0"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2"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1"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1" xfId="31" applyFont="1" applyFill="1" applyBorder="1">
      <alignment vertical="center"/>
    </xf>
    <xf numFmtId="0" fontId="1" fillId="4" borderId="27" xfId="31" applyFont="1" applyFill="1" applyBorder="1">
      <alignment vertical="center"/>
    </xf>
    <xf numFmtId="0" fontId="1" fillId="4" borderId="32" xfId="31" applyFont="1" applyFill="1" applyBorder="1">
      <alignment vertical="center"/>
    </xf>
    <xf numFmtId="0" fontId="1" fillId="4" borderId="33"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4"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0" xfId="32" applyNumberFormat="1" applyFont="1" applyFill="1" applyBorder="1" applyAlignment="1">
      <alignment horizontal="right" vertical="center" wrapText="1"/>
    </xf>
    <xf numFmtId="177" fontId="3" fillId="4" borderId="30"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2" xfId="31" applyNumberFormat="1" applyFont="1" applyFill="1" applyBorder="1">
      <alignment vertical="center"/>
    </xf>
    <xf numFmtId="178" fontId="3" fillId="0" borderId="33"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4" xfId="31" applyNumberFormat="1" applyFont="1" applyFill="1" applyBorder="1">
      <alignment vertical="center"/>
    </xf>
    <xf numFmtId="0" fontId="1" fillId="0" borderId="31"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1" xfId="33" applyNumberFormat="1" applyFont="1" applyBorder="1" applyAlignment="1">
      <alignment vertical="center"/>
    </xf>
    <xf numFmtId="178" fontId="9" fillId="0" borderId="26" xfId="33" applyNumberFormat="1" applyFont="1" applyBorder="1" applyAlignment="1">
      <alignment vertical="center"/>
    </xf>
    <xf numFmtId="178" fontId="9" fillId="0" borderId="34"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1"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4" xfId="3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2" xfId="27" applyFont="1" applyFill="1" applyBorder="1" applyAlignment="1">
      <alignment vertical="center"/>
    </xf>
    <xf numFmtId="0" fontId="13" fillId="0" borderId="33"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33"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1"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4"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1"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1" xfId="27" applyFont="1" applyFill="1" applyBorder="1" applyAlignment="1">
      <alignment horizontal="center" vertical="center" wrapText="1"/>
    </xf>
    <xf numFmtId="0" fontId="18" fillId="0" borderId="34"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4" xfId="27" applyFont="1" applyFill="1" applyBorder="1" applyAlignment="1">
      <alignment horizontal="center" vertical="center" textRotation="255"/>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9" fillId="0" borderId="32" xfId="27" applyFont="1" applyFill="1" applyBorder="1">
      <alignment vertical="center"/>
    </xf>
    <xf numFmtId="0" fontId="19" fillId="0" borderId="33" xfId="27" applyFont="1" applyFill="1" applyBorder="1">
      <alignment vertical="center"/>
    </xf>
    <xf numFmtId="0" fontId="13" fillId="0" borderId="27"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1"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33"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1"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2"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2" xfId="27" applyFont="1" applyFill="1" applyBorder="1" applyAlignment="1">
      <alignment vertical="center"/>
    </xf>
    <xf numFmtId="0" fontId="12" fillId="0" borderId="33"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4"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4"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1"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4" xfId="17" applyFont="1" applyBorder="1" applyAlignment="1">
      <alignment horizontal="center" vertical="center" textRotation="255"/>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4" xfId="17" applyFont="1" applyFill="1" applyBorder="1">
      <alignment vertical="center"/>
    </xf>
    <xf numFmtId="178" fontId="13" fillId="0" borderId="37" xfId="17" applyNumberFormat="1" applyFont="1" applyFill="1" applyBorder="1" applyAlignment="1">
      <alignment horizontal="right" vertical="center"/>
    </xf>
    <xf numFmtId="0" fontId="1" fillId="0" borderId="34" xfId="17" applyFill="1" applyBorder="1" applyAlignment="1">
      <alignment horizontal="right" vertical="center"/>
    </xf>
    <xf numFmtId="178" fontId="13" fillId="0" borderId="34"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4"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1"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1" xfId="17" applyFont="1" applyFill="1" applyBorder="1">
      <alignment vertical="center"/>
    </xf>
    <xf numFmtId="0" fontId="13" fillId="0" borderId="27" xfId="17" applyFont="1" applyBorder="1" applyAlignment="1">
      <alignment horizontal="center" vertical="center"/>
    </xf>
    <xf numFmtId="0" fontId="13" fillId="0" borderId="32" xfId="17" applyFont="1" applyBorder="1" applyAlignment="1">
      <alignment horizontal="center" vertical="center"/>
    </xf>
    <xf numFmtId="0" fontId="13" fillId="0" borderId="33"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1"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1"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4" xfId="17" applyFont="1" applyFill="1" applyBorder="1" applyAlignment="1">
      <alignment horizontal="center" vertical="center" textRotation="255"/>
    </xf>
    <xf numFmtId="0" fontId="1" fillId="0" borderId="32" xfId="17" applyBorder="1" applyAlignment="1">
      <alignment horizontal="center" vertical="center"/>
    </xf>
    <xf numFmtId="0" fontId="1" fillId="0" borderId="33" xfId="17" applyBorder="1" applyAlignment="1">
      <alignment horizontal="center"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1" xfId="17" applyFont="1" applyBorder="1">
      <alignment vertical="center"/>
    </xf>
    <xf numFmtId="178" fontId="13" fillId="0" borderId="96"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1" xfId="17" applyNumberFormat="1" applyFont="1" applyFill="1" applyBorder="1" applyAlignment="1">
      <alignment horizontal="right" vertical="center"/>
    </xf>
    <xf numFmtId="0" fontId="8" fillId="0" borderId="0" xfId="10" applyAlignment="1">
      <alignmen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33"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2" xfId="17" applyFont="1" applyFill="1" applyBorder="1" applyAlignment="1">
      <alignment horizontal="center" vertical="center"/>
    </xf>
    <xf numFmtId="0" fontId="18" fillId="0" borderId="33" xfId="17" applyFont="1" applyFill="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2"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4"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188" fontId="25" fillId="4" borderId="170" xfId="36" applyNumberFormat="1" applyFont="1" applyFill="1" applyBorder="1" applyAlignment="1" applyProtection="1">
      <alignment horizontal="right" vertical="center" shrinkToFit="1"/>
    </xf>
    <xf numFmtId="188" fontId="25" fillId="4" borderId="171"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1"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1" xfId="30" applyFont="1" applyFill="1" applyBorder="1" applyProtection="1">
      <alignment vertical="center"/>
    </xf>
    <xf numFmtId="176" fontId="25" fillId="4" borderId="31"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177" fontId="25" fillId="4" borderId="153"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1"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4" xfId="30" applyFont="1" applyFill="1" applyBorder="1" applyAlignment="1" applyProtection="1">
      <alignment horizontal="center" vertical="center" textRotation="255" wrapTex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77" fontId="25" fillId="4" borderId="175" xfId="36" applyNumberFormat="1" applyFont="1" applyFill="1" applyBorder="1" applyAlignment="1" applyProtection="1">
      <alignment horizontal="right" vertical="center" shrinkToFit="1"/>
    </xf>
    <xf numFmtId="177" fontId="25" fillId="4" borderId="176"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4" xfId="30" applyFont="1" applyFill="1" applyBorder="1" applyAlignment="1" applyProtection="1">
      <alignment vertical="center"/>
    </xf>
    <xf numFmtId="0" fontId="25" fillId="4" borderId="89" xfId="30" applyFont="1" applyFill="1" applyBorder="1" applyAlignment="1" applyProtection="1">
      <alignment horizontal="center" vertical="center"/>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30"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1" xfId="30" applyFont="1" applyFill="1" applyBorder="1" applyAlignment="1" applyProtection="1">
      <alignment horizontal="center" vertical="center" wrapText="1"/>
    </xf>
    <xf numFmtId="0" fontId="25" fillId="4" borderId="7"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0"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77" fontId="25" fillId="4" borderId="155"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4"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1" xfId="36" applyFont="1" applyFill="1" applyBorder="1" applyAlignment="1" applyProtection="1">
      <alignment horizontal="left" vertical="center" shrinkToFit="1"/>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32" xfId="30" applyFont="1" applyFill="1" applyBorder="1" applyAlignment="1" applyProtection="1">
      <alignment horizontal="center" vertical="center" wrapText="1"/>
    </xf>
    <xf numFmtId="0" fontId="27" fillId="4" borderId="33" xfId="30" applyFont="1" applyFill="1" applyBorder="1" applyAlignment="1" applyProtection="1">
      <alignment horizontal="center" vertical="center"/>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4" xfId="30" applyFont="1" applyFill="1" applyBorder="1" applyProtection="1">
      <alignment vertical="center"/>
    </xf>
    <xf numFmtId="177" fontId="25" fillId="4" borderId="16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1"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1"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33"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2"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2"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shrinkToFit="1"/>
    </xf>
    <xf numFmtId="0" fontId="25" fillId="4" borderId="31"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4"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0" borderId="120" xfId="30" applyNumberFormat="1" applyFont="1" applyBorder="1" applyAlignment="1" applyProtection="1">
      <alignment horizontal="left" vertical="center" shrinkToFit="1"/>
      <protection locked="0"/>
    </xf>
    <xf numFmtId="0" fontId="25" fillId="0" borderId="116" xfId="30" applyNumberFormat="1" applyFont="1" applyBorder="1" applyAlignment="1" applyProtection="1">
      <alignment horizontal="left" vertical="center" shrinkToFit="1"/>
      <protection locked="0"/>
    </xf>
    <xf numFmtId="0" fontId="25" fillId="0" borderId="122" xfId="30" applyNumberFormat="1" applyFont="1" applyBorder="1" applyAlignment="1" applyProtection="1">
      <alignment horizontal="lef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9" fillId="0" borderId="11" xfId="33" applyNumberFormat="1" applyFont="1" applyBorder="1" applyAlignment="1">
      <alignment horizontal="center" vertical="center" wrapText="1"/>
    </xf>
    <xf numFmtId="178" fontId="9" fillId="0" borderId="30"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9" fillId="0" borderId="33"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4" borderId="33"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3" fillId="0" borderId="33"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2" xfId="31" applyFont="1" applyFill="1" applyBorder="1" applyAlignment="1">
      <alignment vertical="center"/>
    </xf>
    <xf numFmtId="0" fontId="3" fillId="4" borderId="33" xfId="31" applyFont="1" applyFill="1" applyBorder="1" applyAlignment="1">
      <alignment vertical="center"/>
    </xf>
    <xf numFmtId="178" fontId="9" fillId="0" borderId="27"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33" xfId="31" applyNumberFormat="1" applyFont="1" applyFill="1" applyBorder="1" applyAlignment="1">
      <alignment vertical="center"/>
    </xf>
    <xf numFmtId="179" fontId="3" fillId="4" borderId="27"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9" fontId="3" fillId="4" borderId="33"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2" xfId="32" applyFont="1" applyFill="1" applyBorder="1" applyAlignment="1">
      <alignment horizontal="left" vertical="center"/>
    </xf>
    <xf numFmtId="0" fontId="3" fillId="4" borderId="33" xfId="32"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2" xfId="37" applyFont="1" applyFill="1" applyBorder="1" applyAlignment="1">
      <alignment horizontal="left" vertical="center" wrapText="1"/>
    </xf>
    <xf numFmtId="0" fontId="7" fillId="0" borderId="32"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3" xfId="24" applyFont="1" applyFill="1" applyBorder="1" applyAlignment="1">
      <alignment vertical="center" wrapText="1"/>
    </xf>
    <xf numFmtId="0" fontId="7" fillId="0" borderId="32"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4"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1"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4" xfId="23" applyFont="1" applyFill="1" applyBorder="1" applyAlignment="1">
      <alignment vertical="center" wrapText="1"/>
    </xf>
    <xf numFmtId="0" fontId="7" fillId="0" borderId="32"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0" fontId="7" fillId="0" borderId="27" xfId="23" applyFont="1" applyFill="1" applyBorder="1" applyAlignment="1">
      <alignment horizontal="center" vertical="center" shrinkToFit="1"/>
    </xf>
    <xf numFmtId="0" fontId="7" fillId="0" borderId="32" xfId="23" applyFont="1" applyFill="1" applyBorder="1" applyAlignment="1">
      <alignment horizontal="center" vertical="center" shrinkToFit="1"/>
    </xf>
    <xf numFmtId="0" fontId="7" fillId="0" borderId="81" xfId="23" applyFont="1" applyFill="1" applyBorder="1" applyAlignment="1">
      <alignment horizontal="center" vertical="center" shrinkToFi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12129</c:v>
                </c:pt>
                <c:pt idx="1">
                  <c:v>18249</c:v>
                </c:pt>
                <c:pt idx="2">
                  <c:v>12775</c:v>
                </c:pt>
                <c:pt idx="3">
                  <c:v>11180</c:v>
                </c:pt>
                <c:pt idx="4">
                  <c:v>13189</c:v>
                </c:pt>
              </c:numCache>
            </c:numRef>
          </c:val>
          <c:smooth val="0"/>
        </c:ser>
        <c:dLbls>
          <c:showLegendKey val="0"/>
          <c:showVal val="0"/>
          <c:showCatName val="0"/>
          <c:showSerName val="0"/>
          <c:showPercent val="0"/>
          <c:showBubbleSize val="0"/>
        </c:dLbls>
        <c:marker val="1"/>
        <c:smooth val="0"/>
        <c:axId val="222161296"/>
        <c:axId val="222161688"/>
      </c:lineChart>
      <c:catAx>
        <c:axId val="222161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161688"/>
        <c:crosses val="autoZero"/>
        <c:auto val="1"/>
        <c:lblAlgn val="ctr"/>
        <c:lblOffset val="100"/>
        <c:tickLblSkip val="1"/>
        <c:tickMarkSkip val="1"/>
        <c:noMultiLvlLbl val="0"/>
      </c:catAx>
      <c:valAx>
        <c:axId val="2221616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16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1.79</c:v>
                </c:pt>
                <c:pt idx="1">
                  <c:v>0.79</c:v>
                </c:pt>
                <c:pt idx="2">
                  <c:v>0.08</c:v>
                </c:pt>
                <c:pt idx="3">
                  <c:v>2.71</c:v>
                </c:pt>
                <c:pt idx="4">
                  <c:v>1.21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5.67</c:v>
                </c:pt>
                <c:pt idx="1">
                  <c:v>6.6</c:v>
                </c:pt>
                <c:pt idx="2">
                  <c:v>5.09</c:v>
                </c:pt>
                <c:pt idx="3">
                  <c:v>9.83</c:v>
                </c:pt>
                <c:pt idx="4">
                  <c:v>11.37</c:v>
                </c:pt>
              </c:numCache>
            </c:numRef>
          </c:val>
        </c:ser>
        <c:dLbls>
          <c:showLegendKey val="0"/>
          <c:showVal val="0"/>
          <c:showCatName val="0"/>
          <c:showSerName val="0"/>
          <c:showPercent val="0"/>
          <c:showBubbleSize val="0"/>
        </c:dLbls>
        <c:gapWidth val="250"/>
        <c:overlap val="100"/>
        <c:axId val="222165216"/>
        <c:axId val="222165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-1.36</c:v>
                </c:pt>
                <c:pt idx="1">
                  <c:v>-0.98</c:v>
                </c:pt>
                <c:pt idx="2">
                  <c:v>-2.62</c:v>
                </c:pt>
                <c:pt idx="3">
                  <c:v>7.47</c:v>
                </c:pt>
                <c:pt idx="4">
                  <c:v>-1.49</c:v>
                </c:pt>
              </c:numCache>
            </c:numRef>
          </c:val>
          <c:smooth val="0"/>
        </c:ser>
        <c:dLbls>
          <c:showLegendKey val="0"/>
          <c:showVal val="0"/>
          <c:showCatName val="0"/>
          <c:showSerName val="0"/>
          <c:showPercent val="0"/>
          <c:showBubbleSize val="0"/>
        </c:dLbls>
        <c:marker val="1"/>
        <c:smooth val="0"/>
        <c:axId val="222165216"/>
        <c:axId val="222165608"/>
      </c:lineChart>
      <c:catAx>
        <c:axId val="2221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165608"/>
        <c:crosses val="autoZero"/>
        <c:auto val="1"/>
        <c:lblAlgn val="ctr"/>
        <c:lblOffset val="100"/>
        <c:tickLblSkip val="1"/>
        <c:tickMarkSkip val="1"/>
        <c:noMultiLvlLbl val="0"/>
      </c:catAx>
      <c:valAx>
        <c:axId val="222165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16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0.56000000000000005</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0.13</c:v>
                </c:pt>
                <c:pt idx="4">
                  <c:v>#N/A</c:v>
                </c:pt>
                <c:pt idx="5">
                  <c:v>0.15</c:v>
                </c:pt>
                <c:pt idx="6">
                  <c:v>#N/A</c:v>
                </c:pt>
                <c:pt idx="7">
                  <c:v>0.16</c:v>
                </c:pt>
                <c:pt idx="8">
                  <c:v>#N/A</c:v>
                </c:pt>
                <c:pt idx="9">
                  <c:v>0.18</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0.35</c:v>
                </c:pt>
                <c:pt idx="6">
                  <c:v>#N/A</c:v>
                </c:pt>
                <c:pt idx="7">
                  <c:v>0.39</c:v>
                </c:pt>
                <c:pt idx="8">
                  <c:v>#N/A</c:v>
                </c:pt>
                <c:pt idx="9">
                  <c:v>0.43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1.78</c:v>
                </c:pt>
                <c:pt idx="2">
                  <c:v>#N/A</c:v>
                </c:pt>
                <c:pt idx="3">
                  <c:v>0.79</c:v>
                </c:pt>
                <c:pt idx="4">
                  <c:v>#N/A</c:v>
                </c:pt>
                <c:pt idx="5">
                  <c:v>0.08</c:v>
                </c:pt>
                <c:pt idx="6">
                  <c:v>#N/A</c:v>
                </c:pt>
                <c:pt idx="7">
                  <c:v>2.7</c:v>
                </c:pt>
                <c:pt idx="8">
                  <c:v>#N/A</c:v>
                </c:pt>
                <c:pt idx="9">
                  <c:v>1.2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0.61</c:v>
                </c:pt>
                <c:pt idx="2">
                  <c:v>#N/A</c:v>
                </c:pt>
                <c:pt idx="3">
                  <c:v>0.6</c:v>
                </c:pt>
                <c:pt idx="4">
                  <c:v>#N/A</c:v>
                </c:pt>
                <c:pt idx="5">
                  <c:v>0.36</c:v>
                </c:pt>
                <c:pt idx="6">
                  <c:v>#N/A</c:v>
                </c:pt>
                <c:pt idx="7">
                  <c:v>1.1499999999999999</c:v>
                </c:pt>
                <c:pt idx="8">
                  <c:v>#N/A</c:v>
                </c:pt>
                <c:pt idx="9">
                  <c:v>1.58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11.2</c:v>
                </c:pt>
                <c:pt idx="2">
                  <c:v>#N/A</c:v>
                </c:pt>
                <c:pt idx="3">
                  <c:v>13.27</c:v>
                </c:pt>
                <c:pt idx="4">
                  <c:v>#N/A</c:v>
                </c:pt>
                <c:pt idx="5">
                  <c:v>15.2</c:v>
                </c:pt>
                <c:pt idx="6">
                  <c:v>#N/A</c:v>
                </c:pt>
                <c:pt idx="7">
                  <c:v>15.95</c:v>
                </c:pt>
                <c:pt idx="8">
                  <c:v>#N/A</c:v>
                </c:pt>
                <c:pt idx="9">
                  <c:v>17.11</c:v>
                </c:pt>
              </c:numCache>
            </c:numRef>
          </c:val>
        </c:ser>
        <c:ser>
          <c:idx val="8"/>
          <c:order val="8"/>
          <c:tx>
            <c:strRef>
              <c:f>データシート!$A$35</c:f>
              <c:strCache>
                <c:ptCount val="1"/>
                <c:pt idx="0">
                  <c:v>市立柏原病院事業会計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2.68</c:v>
                </c:pt>
                <c:pt idx="1">
                  <c:v>#N/A</c:v>
                </c:pt>
                <c:pt idx="2">
                  <c:v>3.13</c:v>
                </c:pt>
                <c:pt idx="3">
                  <c:v>#N/A</c:v>
                </c:pt>
                <c:pt idx="4">
                  <c:v>3.35</c:v>
                </c:pt>
                <c:pt idx="5">
                  <c:v>#N/A</c:v>
                </c:pt>
                <c:pt idx="6">
                  <c:v>#N/A</c:v>
                </c:pt>
                <c:pt idx="7">
                  <c:v>0</c:v>
                </c:pt>
                <c:pt idx="8">
                  <c:v>1.33</c:v>
                </c:pt>
                <c:pt idx="9">
                  <c:v>#N/A</c:v>
                </c:pt>
              </c:numCache>
            </c:numRef>
          </c:val>
        </c:ser>
        <c:ser>
          <c:idx val="9"/>
          <c:order val="9"/>
          <c:tx>
            <c:strRef>
              <c:f>データシート!$A$36</c:f>
              <c:strCache>
                <c:ptCount val="1"/>
                <c:pt idx="0">
                  <c:v>国民健康保険事業特別会計（事業勘定）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5.56</c:v>
                </c:pt>
                <c:pt idx="1">
                  <c:v>#N/A</c:v>
                </c:pt>
                <c:pt idx="2">
                  <c:v>7.19</c:v>
                </c:pt>
                <c:pt idx="3">
                  <c:v>#N/A</c:v>
                </c:pt>
                <c:pt idx="4">
                  <c:v>7.14</c:v>
                </c:pt>
                <c:pt idx="5">
                  <c:v>#N/A</c:v>
                </c:pt>
                <c:pt idx="6">
                  <c:v>5.95</c:v>
                </c:pt>
                <c:pt idx="7">
                  <c:v>#N/A</c:v>
                </c:pt>
                <c:pt idx="8">
                  <c:v>4.3899999999999997</c:v>
                </c:pt>
                <c:pt idx="9">
                  <c:v>#N/A</c:v>
                </c:pt>
              </c:numCache>
            </c:numRef>
          </c:val>
        </c:ser>
        <c:dLbls>
          <c:showLegendKey val="0"/>
          <c:showVal val="0"/>
          <c:showCatName val="0"/>
          <c:showSerName val="0"/>
          <c:showPercent val="0"/>
          <c:showBubbleSize val="0"/>
        </c:dLbls>
        <c:gapWidth val="150"/>
        <c:overlap val="100"/>
        <c:axId val="223509792"/>
        <c:axId val="223509400"/>
      </c:barChart>
      <c:catAx>
        <c:axId val="22350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509400"/>
        <c:crosses val="autoZero"/>
        <c:auto val="1"/>
        <c:lblAlgn val="ctr"/>
        <c:lblOffset val="100"/>
        <c:tickLblSkip val="1"/>
        <c:tickMarkSkip val="1"/>
        <c:noMultiLvlLbl val="0"/>
      </c:catAx>
      <c:valAx>
        <c:axId val="22350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09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2298</c:v>
                </c:pt>
                <c:pt idx="5">
                  <c:v>2367</c:v>
                </c:pt>
                <c:pt idx="8">
                  <c:v>2514</c:v>
                </c:pt>
                <c:pt idx="11">
                  <c:v>2388</c:v>
                </c:pt>
                <c:pt idx="14">
                  <c:v>2417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280</c:v>
                </c:pt>
                <c:pt idx="3">
                  <c:v>274</c:v>
                </c:pt>
                <c:pt idx="6">
                  <c:v>278</c:v>
                </c:pt>
                <c:pt idx="9">
                  <c:v>293</c:v>
                </c:pt>
                <c:pt idx="12">
                  <c:v>281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1290</c:v>
                </c:pt>
                <c:pt idx="3">
                  <c:v>1388</c:v>
                </c:pt>
                <c:pt idx="6">
                  <c:v>1337</c:v>
                </c:pt>
                <c:pt idx="9">
                  <c:v>1249</c:v>
                </c:pt>
                <c:pt idx="12">
                  <c:v>844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1926</c:v>
                </c:pt>
                <c:pt idx="3">
                  <c:v>2063</c:v>
                </c:pt>
                <c:pt idx="6">
                  <c:v>2067</c:v>
                </c:pt>
                <c:pt idx="9">
                  <c:v>2018</c:v>
                </c:pt>
                <c:pt idx="12">
                  <c:v>2071</c:v>
                </c:pt>
              </c:numCache>
            </c:numRef>
          </c:val>
        </c:ser>
        <c:dLbls>
          <c:showLegendKey val="0"/>
          <c:showVal val="0"/>
          <c:showCatName val="0"/>
          <c:showSerName val="0"/>
          <c:showPercent val="0"/>
          <c:showBubbleSize val="0"/>
        </c:dLbls>
        <c:gapWidth val="100"/>
        <c:overlap val="100"/>
        <c:axId val="222163648"/>
        <c:axId val="222164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1201</c:v>
                </c:pt>
                <c:pt idx="2">
                  <c:v>#N/A</c:v>
                </c:pt>
                <c:pt idx="3">
                  <c:v>#N/A</c:v>
                </c:pt>
                <c:pt idx="4">
                  <c:v>1360</c:v>
                </c:pt>
                <c:pt idx="5">
                  <c:v>#N/A</c:v>
                </c:pt>
                <c:pt idx="6">
                  <c:v>#N/A</c:v>
                </c:pt>
                <c:pt idx="7">
                  <c:v>1168</c:v>
                </c:pt>
                <c:pt idx="8">
                  <c:v>#N/A</c:v>
                </c:pt>
                <c:pt idx="9">
                  <c:v>#N/A</c:v>
                </c:pt>
                <c:pt idx="10">
                  <c:v>1172</c:v>
                </c:pt>
                <c:pt idx="11">
                  <c:v>#N/A</c:v>
                </c:pt>
                <c:pt idx="12">
                  <c:v>#N/A</c:v>
                </c:pt>
                <c:pt idx="13">
                  <c:v>779</c:v>
                </c:pt>
                <c:pt idx="14">
                  <c:v>#N/A</c:v>
                </c:pt>
              </c:numCache>
            </c:numRef>
          </c:val>
          <c:smooth val="0"/>
        </c:ser>
        <c:dLbls>
          <c:showLegendKey val="0"/>
          <c:showVal val="0"/>
          <c:showCatName val="0"/>
          <c:showSerName val="0"/>
          <c:showPercent val="0"/>
          <c:showBubbleSize val="0"/>
        </c:dLbls>
        <c:marker val="1"/>
        <c:smooth val="0"/>
        <c:axId val="222163648"/>
        <c:axId val="222164040"/>
      </c:lineChart>
      <c:catAx>
        <c:axId val="22216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164040"/>
        <c:crosses val="autoZero"/>
        <c:auto val="1"/>
        <c:lblAlgn val="ctr"/>
        <c:lblOffset val="100"/>
        <c:tickLblSkip val="1"/>
        <c:tickMarkSkip val="1"/>
        <c:noMultiLvlLbl val="0"/>
      </c:catAx>
      <c:valAx>
        <c:axId val="222164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16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26841</c:v>
                </c:pt>
                <c:pt idx="5">
                  <c:v>27386</c:v>
                </c:pt>
                <c:pt idx="8">
                  <c:v>27311</c:v>
                </c:pt>
                <c:pt idx="11">
                  <c:v>27612</c:v>
                </c:pt>
                <c:pt idx="14">
                  <c:v>27241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6788</c:v>
                </c:pt>
                <c:pt idx="5">
                  <c:v>6498</c:v>
                </c:pt>
                <c:pt idx="8">
                  <c:v>6373</c:v>
                </c:pt>
                <c:pt idx="11">
                  <c:v>6236</c:v>
                </c:pt>
                <c:pt idx="14">
                  <c:v>5866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3298</c:v>
                </c:pt>
                <c:pt idx="5">
                  <c:v>3457</c:v>
                </c:pt>
                <c:pt idx="8">
                  <c:v>3237</c:v>
                </c:pt>
                <c:pt idx="11">
                  <c:v>2843</c:v>
                </c:pt>
                <c:pt idx="14">
                  <c:v>3183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101</c:v>
                </c:pt>
                <c:pt idx="3">
                  <c:v>101</c:v>
                </c:pt>
                <c:pt idx="6">
                  <c:v>226</c:v>
                </c:pt>
                <c:pt idx="9">
                  <c:v>102</c:v>
                </c:pt>
                <c:pt idx="12">
                  <c:v>102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3618</c:v>
                </c:pt>
                <c:pt idx="3">
                  <c:v>3657</c:v>
                </c:pt>
                <c:pt idx="6">
                  <c:v>3276</c:v>
                </c:pt>
                <c:pt idx="9">
                  <c:v>3045</c:v>
                </c:pt>
                <c:pt idx="12">
                  <c:v>2846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1445</c:v>
                </c:pt>
                <c:pt idx="3">
                  <c:v>1361</c:v>
                </c:pt>
                <c:pt idx="6">
                  <c:v>1266</c:v>
                </c:pt>
                <c:pt idx="9">
                  <c:v>1059</c:v>
                </c:pt>
                <c:pt idx="12">
                  <c:v>836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16867</c:v>
                </c:pt>
                <c:pt idx="3">
                  <c:v>16623</c:v>
                </c:pt>
                <c:pt idx="6">
                  <c:v>15817</c:v>
                </c:pt>
                <c:pt idx="9">
                  <c:v>14639</c:v>
                </c:pt>
                <c:pt idx="12">
                  <c:v>13267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331</c:v>
                </c:pt>
                <c:pt idx="3">
                  <c:v>218</c:v>
                </c:pt>
                <c:pt idx="6">
                  <c:v>208</c:v>
                </c:pt>
                <c:pt idx="9">
                  <c:v>322</c:v>
                </c:pt>
                <c:pt idx="12">
                  <c:v>639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20342</c:v>
                </c:pt>
                <c:pt idx="3">
                  <c:v>20438</c:v>
                </c:pt>
                <c:pt idx="6">
                  <c:v>20234</c:v>
                </c:pt>
                <c:pt idx="9">
                  <c:v>20043</c:v>
                </c:pt>
                <c:pt idx="12">
                  <c:v>19437</c:v>
                </c:pt>
              </c:numCache>
            </c:numRef>
          </c:val>
        </c:ser>
        <c:dLbls>
          <c:showLegendKey val="0"/>
          <c:showVal val="0"/>
          <c:showCatName val="0"/>
          <c:showSerName val="0"/>
          <c:showPercent val="0"/>
          <c:showBubbleSize val="0"/>
        </c:dLbls>
        <c:gapWidth val="100"/>
        <c:overlap val="100"/>
        <c:axId val="223507440"/>
        <c:axId val="223507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5776</c:v>
                </c:pt>
                <c:pt idx="2">
                  <c:v>#N/A</c:v>
                </c:pt>
                <c:pt idx="3">
                  <c:v>#N/A</c:v>
                </c:pt>
                <c:pt idx="4">
                  <c:v>5057</c:v>
                </c:pt>
                <c:pt idx="5">
                  <c:v>#N/A</c:v>
                </c:pt>
                <c:pt idx="6">
                  <c:v>#N/A</c:v>
                </c:pt>
                <c:pt idx="7">
                  <c:v>4105</c:v>
                </c:pt>
                <c:pt idx="8">
                  <c:v>#N/A</c:v>
                </c:pt>
                <c:pt idx="9">
                  <c:v>#N/A</c:v>
                </c:pt>
                <c:pt idx="10">
                  <c:v>2519</c:v>
                </c:pt>
                <c:pt idx="11">
                  <c:v>#N/A</c:v>
                </c:pt>
                <c:pt idx="12">
                  <c:v>#N/A</c:v>
                </c:pt>
                <c:pt idx="13">
                  <c:v>838</c:v>
                </c:pt>
                <c:pt idx="14">
                  <c:v>#N/A</c:v>
                </c:pt>
              </c:numCache>
            </c:numRef>
          </c:val>
          <c:smooth val="0"/>
        </c:ser>
        <c:dLbls>
          <c:showLegendKey val="0"/>
          <c:showVal val="0"/>
          <c:showCatName val="0"/>
          <c:showSerName val="0"/>
          <c:showPercent val="0"/>
          <c:showBubbleSize val="0"/>
        </c:dLbls>
        <c:marker val="1"/>
        <c:smooth val="0"/>
        <c:axId val="223507440"/>
        <c:axId val="223507832"/>
      </c:lineChart>
      <c:catAx>
        <c:axId val="22350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507832"/>
        <c:crosses val="autoZero"/>
        <c:auto val="1"/>
        <c:lblAlgn val="ctr"/>
        <c:lblOffset val="100"/>
        <c:tickLblSkip val="1"/>
        <c:tickMarkSkip val="1"/>
        <c:noMultiLvlLbl val="0"/>
      </c:catAx>
      <c:valAx>
        <c:axId val="223507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0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実質公債費比率については、平成２８年度の数値（３ヶ年平均）で８．１％となり、前年度と比較して１．６ポイント改善した。</a:t>
          </a:r>
          <a:endParaRPr kumimoji="1" lang="en-US" altLang="ja-JP" sz="1300">
            <a:latin typeface="ＭＳ ゴシック" pitchFamily="49" charset="-128"/>
            <a:ea typeface="ＭＳ ゴシック" pitchFamily="49" charset="-128"/>
          </a:endParaRPr>
        </a:p>
        <a:p>
          <a:pPr>
            <a:lnSpc>
              <a:spcPts val="1400"/>
            </a:lnSpc>
          </a:pPr>
          <a:r>
            <a:rPr kumimoji="1" lang="ja-JP" altLang="en-US" sz="1300">
              <a:latin typeface="ＭＳ ゴシック" pitchFamily="49" charset="-128"/>
              <a:ea typeface="ＭＳ ゴシック" pitchFamily="49" charset="-128"/>
            </a:rPr>
            <a:t>　これは、平成２０年度に借入れした病院特例債の償還が終了したこと、下水道事業会計の公債費に対する繰出金が減となったこと、環境事業組合の起債償還負担分が減となったことなどにより、単年度ベースの比率が３．１ポイント改善したことによるものである。</a:t>
          </a:r>
          <a:endParaRPr kumimoji="1" lang="en-US" altLang="ja-JP" sz="1300">
            <a:latin typeface="ＭＳ ゴシック" pitchFamily="49" charset="-128"/>
            <a:ea typeface="ＭＳ ゴシック" pitchFamily="49" charset="-128"/>
          </a:endParaRPr>
        </a:p>
        <a:p>
          <a:pPr>
            <a:lnSpc>
              <a:spcPts val="1500"/>
            </a:lnSpc>
          </a:pP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242"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250"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251"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252"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253"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254"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255"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256"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将来負担比率については、６．５％となり、前年度数値の１９．４％より１２．９ポイント改善した。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公営企業会計及び一部事務組合の地方債の償還が順調に進んでおり、公営企業等繰入見込額及び組合等負担等見込額がそれぞれ減となったこと、一般会計の市債現在高が減となったこと、前年度に引き続き連結実質収支の黒字が維持できたことなど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今後も後年度への負担を少しでも軽減するよう、一般会計だけでなく公営企業・一部事務組合も含めて新規事業等の実施については精査し、財政の健全化に努める。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200">
              <a:latin typeface="ＭＳ Ｐゴシック"/>
            </a:rPr>
            <a:t>　</a:t>
          </a:r>
          <a:r>
            <a:rPr lang="ja-JP" altLang="ja-JP" sz="1300">
              <a:solidFill>
                <a:schemeClr val="dk1"/>
              </a:solidFill>
              <a:effectLst/>
              <a:latin typeface="+mn-lt"/>
              <a:ea typeface="+mn-ea"/>
              <a:cs typeface="+mn-cs"/>
            </a:rPr>
            <a:t>景気回復の兆しを受けて個人所得の増が見受けられるものの、法人市民税は減収が続いており、今後も人口減少や生産年齢人口の減など</a:t>
          </a:r>
          <a:r>
            <a:rPr lang="ja-JP" altLang="en-US" sz="1300">
              <a:solidFill>
                <a:schemeClr val="dk1"/>
              </a:solidFill>
              <a:effectLst/>
              <a:latin typeface="+mn-lt"/>
              <a:ea typeface="+mn-ea"/>
              <a:cs typeface="+mn-cs"/>
            </a:rPr>
            <a:t>により</a:t>
          </a:r>
          <a:r>
            <a:rPr lang="ja-JP" altLang="ja-JP" sz="1300">
              <a:solidFill>
                <a:schemeClr val="dk1"/>
              </a:solidFill>
              <a:effectLst/>
              <a:latin typeface="+mn-lt"/>
              <a:ea typeface="+mn-ea"/>
              <a:cs typeface="+mn-cs"/>
            </a:rPr>
            <a:t>市税の大幅な増収は見込めない状況である。また、少子高齢化に伴う社会保障経費や老朽化に伴う施設改修などの投資的経費が増加傾向にあり、厳しい状況が続いているが、指数は前年度と同数の０．６３にとどまった。</a:t>
          </a:r>
        </a:p>
        <a:p>
          <a:pPr>
            <a:lnSpc>
              <a:spcPts val="1600"/>
            </a:lnSpc>
          </a:pPr>
          <a:r>
            <a:rPr lang="ja-JP" altLang="ja-JP" sz="1300">
              <a:solidFill>
                <a:schemeClr val="dk1"/>
              </a:solidFill>
              <a:effectLst/>
              <a:latin typeface="+mn-lt"/>
              <a:ea typeface="+mn-ea"/>
              <a:cs typeface="+mn-cs"/>
            </a:rPr>
            <a:t>　今後も市税等の徴収強化を図り、緊急性の高い事業を最優先させることで普通建設事業費の抑制を行うなど、財政基盤の強化に努める。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6" name="直線コネクタ 75"/>
        <xdr:cNvCxnSpPr/>
      </xdr:nvCxnSpPr>
      <xdr:spPr>
        <a:xfrm>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138992</xdr:rowOff>
    </xdr:from>
    <xdr:ext cx="762000" cy="259045"/>
    <xdr:sp macro="" textlink="">
      <xdr:nvSpPr>
        <xdr:cNvPr id="94" name="テキスト ボックス 93"/>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121755</xdr:rowOff>
    </xdr:from>
    <xdr:ext cx="762000" cy="259045"/>
    <xdr:sp macro="" textlink="">
      <xdr:nvSpPr>
        <xdr:cNvPr id="96" name="テキスト ボックス 95"/>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121755</xdr:rowOff>
    </xdr:from>
    <xdr:ext cx="762000" cy="259045"/>
    <xdr:sp macro="" textlink="">
      <xdr:nvSpPr>
        <xdr:cNvPr id="98" name="テキスト ボックス 97"/>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歳入面においては、市税</a:t>
          </a:r>
          <a:r>
            <a:rPr lang="ja-JP" altLang="en-US" sz="1100">
              <a:solidFill>
                <a:schemeClr val="dk1"/>
              </a:solidFill>
              <a:effectLst/>
              <a:latin typeface="+mn-lt"/>
              <a:ea typeface="+mn-ea"/>
              <a:cs typeface="+mn-cs"/>
            </a:rPr>
            <a:t>や地方消費税交付金などの減により</a:t>
          </a:r>
          <a:r>
            <a:rPr lang="ja-JP" altLang="ja-JP" sz="1100">
              <a:solidFill>
                <a:schemeClr val="dk1"/>
              </a:solidFill>
              <a:effectLst/>
              <a:latin typeface="+mn-lt"/>
              <a:ea typeface="+mn-ea"/>
              <a:cs typeface="+mn-cs"/>
            </a:rPr>
            <a:t>、臨時財政対策債を加えた総額で対前年度比約５億１千万円の</a:t>
          </a:r>
          <a:r>
            <a:rPr lang="ja-JP" altLang="en-US" sz="1100">
              <a:solidFill>
                <a:schemeClr val="dk1"/>
              </a:solidFill>
              <a:effectLst/>
              <a:latin typeface="+mn-lt"/>
              <a:ea typeface="+mn-ea"/>
              <a:cs typeface="+mn-cs"/>
            </a:rPr>
            <a:t>大幅な</a:t>
          </a:r>
          <a:r>
            <a:rPr lang="ja-JP" altLang="ja-JP" sz="1100">
              <a:solidFill>
                <a:schemeClr val="dk1"/>
              </a:solidFill>
              <a:effectLst/>
              <a:latin typeface="+mn-lt"/>
              <a:ea typeface="+mn-ea"/>
              <a:cs typeface="+mn-cs"/>
            </a:rPr>
            <a:t>減となった。</a:t>
          </a:r>
        </a:p>
        <a:p>
          <a:r>
            <a:rPr lang="ja-JP" altLang="ja-JP" sz="1100">
              <a:solidFill>
                <a:schemeClr val="dk1"/>
              </a:solidFill>
              <a:effectLst/>
              <a:latin typeface="+mn-lt"/>
              <a:ea typeface="+mn-ea"/>
              <a:cs typeface="+mn-cs"/>
            </a:rPr>
            <a:t>　一方、歳出面においては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職員給料の減額措置による人件費の減</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下水道</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会計繰出金の減による補助費等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などにより</a:t>
          </a:r>
          <a:r>
            <a:rPr lang="ja-JP" altLang="ja-JP" sz="1100">
              <a:solidFill>
                <a:schemeClr val="dk1"/>
              </a:solidFill>
              <a:effectLst/>
              <a:latin typeface="+mn-lt"/>
              <a:ea typeface="+mn-ea"/>
              <a:cs typeface="+mn-cs"/>
            </a:rPr>
            <a:t>、総額で対前年度比約９千万円の減となった。</a:t>
          </a:r>
        </a:p>
        <a:p>
          <a:pPr>
            <a:lnSpc>
              <a:spcPts val="1300"/>
            </a:lnSpc>
          </a:pPr>
          <a:r>
            <a:rPr lang="ja-JP" altLang="ja-JP" sz="1100">
              <a:solidFill>
                <a:schemeClr val="dk1"/>
              </a:solidFill>
              <a:effectLst/>
              <a:latin typeface="+mn-lt"/>
              <a:ea typeface="+mn-ea"/>
              <a:cs typeface="+mn-cs"/>
            </a:rPr>
            <a:t>　これらの結果、歳入の減が歳出</a:t>
          </a:r>
          <a:r>
            <a:rPr lang="ja-JP" altLang="en-US" sz="1100">
              <a:solidFill>
                <a:schemeClr val="dk1"/>
              </a:solidFill>
              <a:effectLst/>
              <a:latin typeface="+mn-lt"/>
              <a:ea typeface="+mn-ea"/>
              <a:cs typeface="+mn-cs"/>
            </a:rPr>
            <a:t>の減</a:t>
          </a:r>
          <a:r>
            <a:rPr lang="ja-JP" altLang="ja-JP" sz="1100">
              <a:solidFill>
                <a:schemeClr val="dk1"/>
              </a:solidFill>
              <a:effectLst/>
              <a:latin typeface="+mn-lt"/>
              <a:ea typeface="+mn-ea"/>
              <a:cs typeface="+mn-cs"/>
            </a:rPr>
            <a:t>を上回ったため経常収支比率は９９．２％となり、前年度に比べ２．７ポイント悪化した。今後も市税等の収納率の向上や、使用料・手数料などの受益者負担の見直しなど自主財源の確保を図るとともに、歳出面においても各事業の精査を行い、経常収支の改善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65</xdr:row>
      <xdr:rowOff>20744</xdr:rowOff>
    </xdr:to>
    <xdr:cxnSp macro="">
      <xdr:nvCxnSpPr>
        <xdr:cNvPr id="133" name="直線コネクタ 132"/>
        <xdr:cNvCxnSpPr/>
      </xdr:nvCxnSpPr>
      <xdr:spPr>
        <a:xfrm>
          <a:off x="4114800" y="11056408"/>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64</xdr:row>
      <xdr:rowOff>83608</xdr:rowOff>
    </xdr:from>
    <xdr:to>
      <xdr:col>6</xdr:col>
      <xdr:colOff>0</xdr:colOff>
      <xdr:row>64</xdr:row>
      <xdr:rowOff>91652</xdr:rowOff>
    </xdr:to>
    <xdr:cxnSp macro="">
      <xdr:nvCxnSpPr>
        <xdr:cNvPr id="136" name="直線コネクタ 135"/>
        <xdr:cNvCxnSpPr/>
      </xdr:nvCxnSpPr>
      <xdr:spPr>
        <a:xfrm flipV="1">
          <a:off x="3225800" y="110564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64</xdr:row>
      <xdr:rowOff>91652</xdr:rowOff>
    </xdr:to>
    <xdr:cxnSp macro="">
      <xdr:nvCxnSpPr>
        <xdr:cNvPr id="139" name="直線コネクタ 138"/>
        <xdr:cNvCxnSpPr/>
      </xdr:nvCxnSpPr>
      <xdr:spPr>
        <a:xfrm>
          <a:off x="2336800" y="1088347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98213</xdr:rowOff>
    </xdr:to>
    <xdr:cxnSp macro="">
      <xdr:nvCxnSpPr>
        <xdr:cNvPr id="142" name="直線コネクタ 141"/>
        <xdr:cNvCxnSpPr/>
      </xdr:nvCxnSpPr>
      <xdr:spPr>
        <a:xfrm flipV="1">
          <a:off x="1447800" y="1088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52" name="円/楕円 151"/>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64</xdr:row>
      <xdr:rowOff>113471</xdr:rowOff>
    </xdr:from>
    <xdr:ext cx="762000" cy="259045"/>
    <xdr:sp macro="" textlink="">
      <xdr:nvSpPr>
        <xdr:cNvPr id="153"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54" name="円/楕円 153"/>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64</xdr:row>
      <xdr:rowOff>119185</xdr:rowOff>
    </xdr:from>
    <xdr:ext cx="736600" cy="259045"/>
    <xdr:sp macro="" textlink="">
      <xdr:nvSpPr>
        <xdr:cNvPr id="155" name="テキスト ボックス 154"/>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40852</xdr:rowOff>
    </xdr:from>
    <xdr:to>
      <xdr:col>4</xdr:col>
      <xdr:colOff>533400</xdr:colOff>
      <xdr:row>64</xdr:row>
      <xdr:rowOff>142452</xdr:rowOff>
    </xdr:to>
    <xdr:sp macro="" textlink="">
      <xdr:nvSpPr>
        <xdr:cNvPr id="156" name="円/楕円 155"/>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64</xdr:row>
      <xdr:rowOff>127229</xdr:rowOff>
    </xdr:from>
    <xdr:ext cx="762000" cy="259045"/>
    <xdr:sp macro="" textlink="">
      <xdr:nvSpPr>
        <xdr:cNvPr id="157" name="テキスト ボックス 156"/>
        <xdr:cNvSpPr txBox="1"/>
      </xdr:nvSpPr>
      <xdr:spPr>
        <a:xfrm>
          <a:off x="2844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8" name="円/楕円 157"/>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117704</xdr:rowOff>
    </xdr:from>
    <xdr:ext cx="762000" cy="259045"/>
    <xdr:sp macro="" textlink="">
      <xdr:nvSpPr>
        <xdr:cNvPr id="159" name="テキスト ボックス 158"/>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60" name="円/楕円 159"/>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133790</xdr:rowOff>
    </xdr:from>
    <xdr:ext cx="762000" cy="259045"/>
    <xdr:sp macro="" textlink="">
      <xdr:nvSpPr>
        <xdr:cNvPr id="161" name="テキスト ボックス 160"/>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200">
              <a:latin typeface="ＭＳ Ｐゴシック"/>
            </a:rPr>
            <a:t>　類似団体平均値を下回っているが、これはごみ・し尿処理、消防及び学校給食業務をそれぞれ一部事務組合で実施しているためである。前年度と比較して微減となっているのは、人件費の地域手当の改定（７％から１０％）による増を職員給料の減額措置による減が上回ったことが原因と考えられる。</a:t>
          </a:r>
          <a:endParaRPr kumimoji="1" lang="en-US" altLang="ja-JP" sz="1200">
            <a:latin typeface="ＭＳ Ｐゴシック"/>
          </a:endParaRPr>
        </a:p>
        <a:p>
          <a:pPr>
            <a:lnSpc>
              <a:spcPts val="1500"/>
            </a:lnSpc>
          </a:pPr>
          <a:r>
            <a:rPr kumimoji="1" lang="ja-JP" altLang="en-US" sz="1200">
              <a:latin typeface="ＭＳ Ｐゴシック"/>
            </a:rPr>
            <a:t>　今後も定員管理の適正化や事務事業の見直しによりコストの削減に努める。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8694</xdr:rowOff>
    </xdr:from>
    <xdr:to>
      <xdr:col>7</xdr:col>
      <xdr:colOff>152400</xdr:colOff>
      <xdr:row>81</xdr:row>
      <xdr:rowOff>10410</xdr:rowOff>
    </xdr:to>
    <xdr:cxnSp macro="">
      <xdr:nvCxnSpPr>
        <xdr:cNvPr id="197" name="直線コネクタ 196"/>
        <xdr:cNvCxnSpPr/>
      </xdr:nvCxnSpPr>
      <xdr:spPr>
        <a:xfrm flipV="1">
          <a:off x="4114800" y="13896144"/>
          <a:ext cx="8382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170680</xdr:rowOff>
    </xdr:from>
    <xdr:ext cx="762000" cy="259045"/>
    <xdr:sp macro="" textlink="">
      <xdr:nvSpPr>
        <xdr:cNvPr id="198" name="人件費・物件費等の状況平均値テキスト"/>
        <xdr:cNvSpPr txBox="1"/>
      </xdr:nvSpPr>
      <xdr:spPr>
        <a:xfrm>
          <a:off x="5041900" y="1388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1310</xdr:rowOff>
    </xdr:from>
    <xdr:to>
      <xdr:col>6</xdr:col>
      <xdr:colOff>0</xdr:colOff>
      <xdr:row>81</xdr:row>
      <xdr:rowOff>10410</xdr:rowOff>
    </xdr:to>
    <xdr:cxnSp macro="">
      <xdr:nvCxnSpPr>
        <xdr:cNvPr id="200" name="直線コネクタ 199"/>
        <xdr:cNvCxnSpPr/>
      </xdr:nvCxnSpPr>
      <xdr:spPr>
        <a:xfrm>
          <a:off x="3225800" y="13888760"/>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165365</xdr:rowOff>
    </xdr:from>
    <xdr:to>
      <xdr:col>4</xdr:col>
      <xdr:colOff>482600</xdr:colOff>
      <xdr:row>81</xdr:row>
      <xdr:rowOff>1310</xdr:rowOff>
    </xdr:to>
    <xdr:cxnSp macro="">
      <xdr:nvCxnSpPr>
        <xdr:cNvPr id="203" name="直線コネクタ 202"/>
        <xdr:cNvCxnSpPr/>
      </xdr:nvCxnSpPr>
      <xdr:spPr>
        <a:xfrm>
          <a:off x="2336800" y="13881365"/>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165365</xdr:rowOff>
    </xdr:from>
    <xdr:to>
      <xdr:col>3</xdr:col>
      <xdr:colOff>279400</xdr:colOff>
      <xdr:row>80</xdr:row>
      <xdr:rowOff>167580</xdr:rowOff>
    </xdr:to>
    <xdr:cxnSp macro="">
      <xdr:nvCxnSpPr>
        <xdr:cNvPr id="206" name="直線コネクタ 205"/>
        <xdr:cNvCxnSpPr/>
      </xdr:nvCxnSpPr>
      <xdr:spPr>
        <a:xfrm flipV="1">
          <a:off x="1447800" y="13881365"/>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129344</xdr:rowOff>
    </xdr:from>
    <xdr:to>
      <xdr:col>7</xdr:col>
      <xdr:colOff>203200</xdr:colOff>
      <xdr:row>81</xdr:row>
      <xdr:rowOff>59494</xdr:rowOff>
    </xdr:to>
    <xdr:sp macro="" textlink="">
      <xdr:nvSpPr>
        <xdr:cNvPr id="216" name="円/楕円 215"/>
        <xdr:cNvSpPr/>
      </xdr:nvSpPr>
      <xdr:spPr>
        <a:xfrm>
          <a:off x="4902200" y="138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50621</xdr:rowOff>
    </xdr:from>
    <xdr:ext cx="762000" cy="259045"/>
    <xdr:sp macro="" textlink="">
      <xdr:nvSpPr>
        <xdr:cNvPr id="217" name="人件費・物件費等の状況該当値テキスト"/>
        <xdr:cNvSpPr txBox="1"/>
      </xdr:nvSpPr>
      <xdr:spPr>
        <a:xfrm>
          <a:off x="5041900" y="137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88,728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131060</xdr:rowOff>
    </xdr:from>
    <xdr:to>
      <xdr:col>6</xdr:col>
      <xdr:colOff>50800</xdr:colOff>
      <xdr:row>81</xdr:row>
      <xdr:rowOff>61210</xdr:rowOff>
    </xdr:to>
    <xdr:sp macro="" textlink="">
      <xdr:nvSpPr>
        <xdr:cNvPr id="218" name="円/楕円 217"/>
        <xdr:cNvSpPr/>
      </xdr:nvSpPr>
      <xdr:spPr>
        <a:xfrm>
          <a:off x="4064000" y="138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71387</xdr:rowOff>
    </xdr:from>
    <xdr:ext cx="736600" cy="259045"/>
    <xdr:sp macro="" textlink="">
      <xdr:nvSpPr>
        <xdr:cNvPr id="219" name="テキスト ボックス 218"/>
        <xdr:cNvSpPr txBox="1"/>
      </xdr:nvSpPr>
      <xdr:spPr>
        <a:xfrm>
          <a:off x="3733800" y="1361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121960</xdr:rowOff>
    </xdr:from>
    <xdr:to>
      <xdr:col>4</xdr:col>
      <xdr:colOff>533400</xdr:colOff>
      <xdr:row>81</xdr:row>
      <xdr:rowOff>52110</xdr:rowOff>
    </xdr:to>
    <xdr:sp macro="" textlink="">
      <xdr:nvSpPr>
        <xdr:cNvPr id="220" name="円/楕円 219"/>
        <xdr:cNvSpPr/>
      </xdr:nvSpPr>
      <xdr:spPr>
        <a:xfrm>
          <a:off x="3175000" y="138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62287</xdr:rowOff>
    </xdr:from>
    <xdr:ext cx="762000" cy="259045"/>
    <xdr:sp macro="" textlink="">
      <xdr:nvSpPr>
        <xdr:cNvPr id="221" name="テキスト ボックス 220"/>
        <xdr:cNvSpPr txBox="1"/>
      </xdr:nvSpPr>
      <xdr:spPr>
        <a:xfrm>
          <a:off x="2844800" y="136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114565</xdr:rowOff>
    </xdr:from>
    <xdr:to>
      <xdr:col>3</xdr:col>
      <xdr:colOff>330200</xdr:colOff>
      <xdr:row>81</xdr:row>
      <xdr:rowOff>44715</xdr:rowOff>
    </xdr:to>
    <xdr:sp macro="" textlink="">
      <xdr:nvSpPr>
        <xdr:cNvPr id="222" name="円/楕円 221"/>
        <xdr:cNvSpPr/>
      </xdr:nvSpPr>
      <xdr:spPr>
        <a:xfrm>
          <a:off x="2286000" y="138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54892</xdr:rowOff>
    </xdr:from>
    <xdr:ext cx="762000" cy="259045"/>
    <xdr:sp macro="" textlink="">
      <xdr:nvSpPr>
        <xdr:cNvPr id="223" name="テキスト ボックス 222"/>
        <xdr:cNvSpPr txBox="1"/>
      </xdr:nvSpPr>
      <xdr:spPr>
        <a:xfrm>
          <a:off x="1955800" y="1359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80,154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116780</xdr:rowOff>
    </xdr:from>
    <xdr:to>
      <xdr:col>2</xdr:col>
      <xdr:colOff>127000</xdr:colOff>
      <xdr:row>81</xdr:row>
      <xdr:rowOff>46930</xdr:rowOff>
    </xdr:to>
    <xdr:sp macro="" textlink="">
      <xdr:nvSpPr>
        <xdr:cNvPr id="224" name="円/楕円 223"/>
        <xdr:cNvSpPr/>
      </xdr:nvSpPr>
      <xdr:spPr>
        <a:xfrm>
          <a:off x="1397000" y="138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57107</xdr:rowOff>
    </xdr:from>
    <xdr:ext cx="762000" cy="259045"/>
    <xdr:sp macro="" textlink="">
      <xdr:nvSpPr>
        <xdr:cNvPr id="225" name="テキスト ボックス 224"/>
        <xdr:cNvSpPr txBox="1"/>
      </xdr:nvSpPr>
      <xdr:spPr>
        <a:xfrm>
          <a:off x="1066800" y="136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200">
              <a:solidFill>
                <a:schemeClr val="dk1"/>
              </a:solidFill>
              <a:effectLst/>
              <a:latin typeface="+mn-lt"/>
              <a:ea typeface="+mn-ea"/>
              <a:cs typeface="+mn-cs"/>
            </a:rPr>
            <a:t>全職員を対象とした減額措置の影響と年齢階層別給料比較における変動の影響を受け、指数は前年</a:t>
          </a:r>
          <a:r>
            <a:rPr lang="ja-JP" altLang="en-US" sz="1200">
              <a:solidFill>
                <a:schemeClr val="dk1"/>
              </a:solidFill>
              <a:effectLst/>
              <a:latin typeface="+mn-lt"/>
              <a:ea typeface="+mn-ea"/>
              <a:cs typeface="+mn-cs"/>
            </a:rPr>
            <a:t>度</a:t>
          </a:r>
          <a:r>
            <a:rPr lang="ja-JP" altLang="ja-JP" sz="1200">
              <a:solidFill>
                <a:schemeClr val="dk1"/>
              </a:solidFill>
              <a:effectLst/>
              <a:latin typeface="+mn-lt"/>
              <a:ea typeface="+mn-ea"/>
              <a:cs typeface="+mn-cs"/>
            </a:rPr>
            <a:t>から０．４ポイント</a:t>
          </a:r>
          <a:r>
            <a:rPr lang="ja-JP" altLang="en-US" sz="1200">
              <a:solidFill>
                <a:schemeClr val="dk1"/>
              </a:solidFill>
              <a:effectLst/>
              <a:latin typeface="+mn-lt"/>
              <a:ea typeface="+mn-ea"/>
              <a:cs typeface="+mn-cs"/>
            </a:rPr>
            <a:t>の減となり</a:t>
          </a:r>
          <a:r>
            <a:rPr lang="ja-JP" altLang="ja-JP" sz="1200">
              <a:solidFill>
                <a:schemeClr val="dk1"/>
              </a:solidFill>
              <a:effectLst/>
              <a:latin typeface="+mn-lt"/>
              <a:ea typeface="+mn-ea"/>
              <a:cs typeface="+mn-cs"/>
            </a:rPr>
            <a:t>、類似団体平均値との比較においても１．１ポイント下回ることとなった。</a:t>
          </a:r>
        </a:p>
        <a:p>
          <a:pPr>
            <a:lnSpc>
              <a:spcPts val="1400"/>
            </a:lnSpc>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今後も指数の上昇要因に注意を払いながら、適切な給与水準の維持に努める。</a:t>
          </a:r>
        </a:p>
        <a:p>
          <a:pPr>
            <a:lnSpc>
              <a:spcPts val="1400"/>
            </a:lnSpc>
          </a:pP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138430</xdr:rowOff>
    </xdr:from>
    <xdr:to>
      <xdr:col>24</xdr:col>
      <xdr:colOff>558800</xdr:colOff>
      <xdr:row>82</xdr:row>
      <xdr:rowOff>5587</xdr:rowOff>
    </xdr:to>
    <xdr:cxnSp macro="">
      <xdr:nvCxnSpPr>
        <xdr:cNvPr id="257" name="直線コネクタ 256"/>
        <xdr:cNvCxnSpPr/>
      </xdr:nvCxnSpPr>
      <xdr:spPr>
        <a:xfrm flipV="1">
          <a:off x="16179800" y="14025880"/>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71645</xdr:rowOff>
    </xdr:from>
    <xdr:ext cx="762000" cy="259045"/>
    <xdr:sp macro="" textlink="">
      <xdr:nvSpPr>
        <xdr:cNvPr id="258" name="給与水準   （国との比較）平均値テキスト"/>
        <xdr:cNvSpPr txBox="1"/>
      </xdr:nvSpPr>
      <xdr:spPr>
        <a:xfrm>
          <a:off x="17106900" y="14130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82</xdr:row>
      <xdr:rowOff>5587</xdr:rowOff>
    </xdr:from>
    <xdr:to>
      <xdr:col>23</xdr:col>
      <xdr:colOff>406400</xdr:colOff>
      <xdr:row>84</xdr:row>
      <xdr:rowOff>87376</xdr:rowOff>
    </xdr:to>
    <xdr:cxnSp macro="">
      <xdr:nvCxnSpPr>
        <xdr:cNvPr id="260" name="直線コネクタ 259"/>
        <xdr:cNvCxnSpPr/>
      </xdr:nvCxnSpPr>
      <xdr:spPr>
        <a:xfrm flipV="1">
          <a:off x="15290800" y="14064487"/>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14495</xdr:rowOff>
    </xdr:from>
    <xdr:ext cx="736600" cy="259045"/>
    <xdr:sp macro="" textlink="">
      <xdr:nvSpPr>
        <xdr:cNvPr id="262" name="テキスト ボックス 261"/>
        <xdr:cNvSpPr txBox="1"/>
      </xdr:nvSpPr>
      <xdr:spPr>
        <a:xfrm>
          <a:off x="15798800" y="1424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97537</xdr:rowOff>
    </xdr:from>
    <xdr:to>
      <xdr:col>22</xdr:col>
      <xdr:colOff>203200</xdr:colOff>
      <xdr:row>84</xdr:row>
      <xdr:rowOff>87376</xdr:rowOff>
    </xdr:to>
    <xdr:cxnSp macro="">
      <xdr:nvCxnSpPr>
        <xdr:cNvPr id="263" name="直線コネクタ 262"/>
        <xdr:cNvCxnSpPr/>
      </xdr:nvCxnSpPr>
      <xdr:spPr>
        <a:xfrm>
          <a:off x="14401800" y="1381353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4" name="フローチャート : 判断 263"/>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81</xdr:row>
      <xdr:rowOff>10940</xdr:rowOff>
    </xdr:from>
    <xdr:ext cx="762000" cy="259045"/>
    <xdr:sp macro="" textlink="">
      <xdr:nvSpPr>
        <xdr:cNvPr id="265" name="テキスト ボックス 264"/>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97537</xdr:rowOff>
    </xdr:from>
    <xdr:to>
      <xdr:col>21</xdr:col>
      <xdr:colOff>0</xdr:colOff>
      <xdr:row>89</xdr:row>
      <xdr:rowOff>21589</xdr:rowOff>
    </xdr:to>
    <xdr:cxnSp macro="">
      <xdr:nvCxnSpPr>
        <xdr:cNvPr id="266" name="直線コネクタ 265"/>
        <xdr:cNvCxnSpPr/>
      </xdr:nvCxnSpPr>
      <xdr:spPr>
        <a:xfrm flipV="1">
          <a:off x="13512800" y="13813537"/>
          <a:ext cx="889000" cy="146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70613</xdr:rowOff>
    </xdr:from>
    <xdr:to>
      <xdr:col>21</xdr:col>
      <xdr:colOff>50800</xdr:colOff>
      <xdr:row>83</xdr:row>
      <xdr:rowOff>763</xdr:rowOff>
    </xdr:to>
    <xdr:sp macro="" textlink="">
      <xdr:nvSpPr>
        <xdr:cNvPr id="267" name="フローチャート : 判断 266"/>
        <xdr:cNvSpPr/>
      </xdr:nvSpPr>
      <xdr:spPr>
        <a:xfrm>
          <a:off x="14351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82</xdr:row>
      <xdr:rowOff>156990</xdr:rowOff>
    </xdr:from>
    <xdr:ext cx="762000" cy="259045"/>
    <xdr:sp macro="" textlink="">
      <xdr:nvSpPr>
        <xdr:cNvPr id="268" name="テキスト ボックス 267"/>
        <xdr:cNvSpPr txBox="1"/>
      </xdr:nvSpPr>
      <xdr:spPr>
        <a:xfrm>
          <a:off x="140208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9" name="フローチャート :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87630</xdr:rowOff>
    </xdr:from>
    <xdr:to>
      <xdr:col>24</xdr:col>
      <xdr:colOff>609600</xdr:colOff>
      <xdr:row>82</xdr:row>
      <xdr:rowOff>17780</xdr:rowOff>
    </xdr:to>
    <xdr:sp macro="" textlink="">
      <xdr:nvSpPr>
        <xdr:cNvPr id="276" name="円/楕円 275"/>
        <xdr:cNvSpPr/>
      </xdr:nvSpPr>
      <xdr:spPr>
        <a:xfrm>
          <a:off x="16967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80</xdr:row>
      <xdr:rowOff>104157</xdr:rowOff>
    </xdr:from>
    <xdr:ext cx="762000" cy="259045"/>
    <xdr:sp macro="" textlink="">
      <xdr:nvSpPr>
        <xdr:cNvPr id="277" name="給与水準   （国との比較）該当値テキスト"/>
        <xdr:cNvSpPr txBox="1"/>
      </xdr:nvSpPr>
      <xdr:spPr>
        <a:xfrm>
          <a:off x="17106900" y="138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126237</xdr:rowOff>
    </xdr:from>
    <xdr:to>
      <xdr:col>23</xdr:col>
      <xdr:colOff>457200</xdr:colOff>
      <xdr:row>82</xdr:row>
      <xdr:rowOff>56387</xdr:rowOff>
    </xdr:to>
    <xdr:sp macro="" textlink="">
      <xdr:nvSpPr>
        <xdr:cNvPr id="278" name="円/楕円 277"/>
        <xdr:cNvSpPr/>
      </xdr:nvSpPr>
      <xdr:spPr>
        <a:xfrm>
          <a:off x="16129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80</xdr:row>
      <xdr:rowOff>66564</xdr:rowOff>
    </xdr:from>
    <xdr:ext cx="736600" cy="259045"/>
    <xdr:sp macro="" textlink="">
      <xdr:nvSpPr>
        <xdr:cNvPr id="279" name="テキスト ボックス 278"/>
        <xdr:cNvSpPr txBox="1"/>
      </xdr:nvSpPr>
      <xdr:spPr>
        <a:xfrm>
          <a:off x="15798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36576</xdr:rowOff>
    </xdr:from>
    <xdr:to>
      <xdr:col>22</xdr:col>
      <xdr:colOff>254000</xdr:colOff>
      <xdr:row>84</xdr:row>
      <xdr:rowOff>138176</xdr:rowOff>
    </xdr:to>
    <xdr:sp macro="" textlink="">
      <xdr:nvSpPr>
        <xdr:cNvPr id="280" name="円/楕円 279"/>
        <xdr:cNvSpPr/>
      </xdr:nvSpPr>
      <xdr:spPr>
        <a:xfrm>
          <a:off x="15240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84</xdr:row>
      <xdr:rowOff>122953</xdr:rowOff>
    </xdr:from>
    <xdr:ext cx="762000" cy="259045"/>
    <xdr:sp macro="" textlink="">
      <xdr:nvSpPr>
        <xdr:cNvPr id="281" name="テキスト ボックス 280"/>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46737</xdr:rowOff>
    </xdr:from>
    <xdr:to>
      <xdr:col>21</xdr:col>
      <xdr:colOff>50800</xdr:colOff>
      <xdr:row>80</xdr:row>
      <xdr:rowOff>148337</xdr:rowOff>
    </xdr:to>
    <xdr:sp macro="" textlink="">
      <xdr:nvSpPr>
        <xdr:cNvPr id="282" name="円/楕円 281"/>
        <xdr:cNvSpPr/>
      </xdr:nvSpPr>
      <xdr:spPr>
        <a:xfrm>
          <a:off x="143510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78</xdr:row>
      <xdr:rowOff>158514</xdr:rowOff>
    </xdr:from>
    <xdr:ext cx="762000" cy="259045"/>
    <xdr:sp macro="" textlink="">
      <xdr:nvSpPr>
        <xdr:cNvPr id="283" name="テキスト ボックス 282"/>
        <xdr:cNvSpPr txBox="1"/>
      </xdr:nvSpPr>
      <xdr:spPr>
        <a:xfrm>
          <a:off x="140208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4" name="円/楕円 283"/>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89</xdr:row>
      <xdr:rowOff>57166</xdr:rowOff>
    </xdr:from>
    <xdr:ext cx="762000" cy="259045"/>
    <xdr:sp macro="" textlink="">
      <xdr:nvSpPr>
        <xdr:cNvPr id="285" name="テキスト ボックス 284"/>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医療機能の強化とサービスの充実を図るために病院職員の採用を積極的に行った影響により、数値は前年</a:t>
          </a:r>
          <a:r>
            <a:rPr lang="ja-JP" altLang="en-US" sz="1200">
              <a:solidFill>
                <a:schemeClr val="dk1"/>
              </a:solidFill>
              <a:effectLst/>
              <a:latin typeface="+mn-lt"/>
              <a:ea typeface="+mn-ea"/>
              <a:cs typeface="+mn-cs"/>
            </a:rPr>
            <a:t>度</a:t>
          </a:r>
          <a:r>
            <a:rPr lang="ja-JP" altLang="ja-JP" sz="1200">
              <a:solidFill>
                <a:schemeClr val="dk1"/>
              </a:solidFill>
              <a:effectLst/>
              <a:latin typeface="+mn-lt"/>
              <a:ea typeface="+mn-ea"/>
              <a:cs typeface="+mn-cs"/>
            </a:rPr>
            <a:t>より０．０１ポイント</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微増となったが、類似団体の職員数平均値を下回るものとなっている。</a:t>
          </a:r>
        </a:p>
        <a:p>
          <a:pPr>
            <a:lnSpc>
              <a:spcPts val="1500"/>
            </a:lnSpc>
          </a:pPr>
          <a:r>
            <a:rPr lang="ja-JP" altLang="en-US" sz="1200">
              <a:solidFill>
                <a:schemeClr val="dk1"/>
              </a:solidFill>
              <a:effectLst/>
              <a:latin typeface="+mn-lt"/>
              <a:ea typeface="+mn-ea"/>
              <a:cs typeface="+mn-cs"/>
            </a:rPr>
            <a:t>　今後</a:t>
          </a:r>
          <a:r>
            <a:rPr lang="ja-JP" altLang="ja-JP" sz="1200">
              <a:solidFill>
                <a:schemeClr val="dk1"/>
              </a:solidFill>
              <a:effectLst/>
              <a:latin typeface="+mn-lt"/>
              <a:ea typeface="+mn-ea"/>
              <a:cs typeface="+mn-cs"/>
            </a:rPr>
            <a:t>人口動態や市民ニーズを注視しつつ、選択と集中による事業精査を進めることによって職員数の適正化に努める。</a:t>
          </a:r>
        </a:p>
        <a:p>
          <a:pPr>
            <a:lnSpc>
              <a:spcPts val="1500"/>
            </a:lnSpc>
          </a:pP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17356</xdr:rowOff>
    </xdr:from>
    <xdr:to>
      <xdr:col>24</xdr:col>
      <xdr:colOff>558800</xdr:colOff>
      <xdr:row>60</xdr:row>
      <xdr:rowOff>19368</xdr:rowOff>
    </xdr:to>
    <xdr:cxnSp macro="">
      <xdr:nvCxnSpPr>
        <xdr:cNvPr id="320" name="直線コネクタ 319"/>
        <xdr:cNvCxnSpPr/>
      </xdr:nvCxnSpPr>
      <xdr:spPr>
        <a:xfrm>
          <a:off x="16179800" y="10304356"/>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1"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17356</xdr:rowOff>
    </xdr:from>
    <xdr:to>
      <xdr:col>23</xdr:col>
      <xdr:colOff>406400</xdr:colOff>
      <xdr:row>60</xdr:row>
      <xdr:rowOff>29421</xdr:rowOff>
    </xdr:to>
    <xdr:cxnSp macro="">
      <xdr:nvCxnSpPr>
        <xdr:cNvPr id="323" name="直線コネクタ 322"/>
        <xdr:cNvCxnSpPr/>
      </xdr:nvCxnSpPr>
      <xdr:spPr>
        <a:xfrm flipV="1">
          <a:off x="15290800" y="103043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19702</xdr:rowOff>
    </xdr:from>
    <xdr:ext cx="736600" cy="259045"/>
    <xdr:sp macro="" textlink="">
      <xdr:nvSpPr>
        <xdr:cNvPr id="325" name="テキスト ボックス 324"/>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1270</xdr:rowOff>
    </xdr:from>
    <xdr:to>
      <xdr:col>22</xdr:col>
      <xdr:colOff>203200</xdr:colOff>
      <xdr:row>60</xdr:row>
      <xdr:rowOff>29421</xdr:rowOff>
    </xdr:to>
    <xdr:cxnSp macro="">
      <xdr:nvCxnSpPr>
        <xdr:cNvPr id="326" name="直線コネクタ 325"/>
        <xdr:cNvCxnSpPr/>
      </xdr:nvCxnSpPr>
      <xdr:spPr>
        <a:xfrm>
          <a:off x="14401800" y="102882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7" name="フローチャート : 判断 326"/>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25734</xdr:rowOff>
    </xdr:from>
    <xdr:ext cx="762000" cy="259045"/>
    <xdr:sp macro="" textlink="">
      <xdr:nvSpPr>
        <xdr:cNvPr id="328" name="テキスト ボックス 327"/>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154622</xdr:rowOff>
    </xdr:from>
    <xdr:to>
      <xdr:col>21</xdr:col>
      <xdr:colOff>0</xdr:colOff>
      <xdr:row>60</xdr:row>
      <xdr:rowOff>1270</xdr:rowOff>
    </xdr:to>
    <xdr:cxnSp macro="">
      <xdr:nvCxnSpPr>
        <xdr:cNvPr id="329" name="直線コネクタ 328"/>
        <xdr:cNvCxnSpPr/>
      </xdr:nvCxnSpPr>
      <xdr:spPr>
        <a:xfrm>
          <a:off x="13512800" y="102701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0" name="フローチャート : 判断 329"/>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33778</xdr:rowOff>
    </xdr:from>
    <xdr:ext cx="762000" cy="259045"/>
    <xdr:sp macro="" textlink="">
      <xdr:nvSpPr>
        <xdr:cNvPr id="331" name="テキスト ボックス 330"/>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2" name="フローチャート : 判断 331"/>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49865</xdr:rowOff>
    </xdr:from>
    <xdr:ext cx="762000" cy="259045"/>
    <xdr:sp macro="" textlink="">
      <xdr:nvSpPr>
        <xdr:cNvPr id="333" name="テキスト ボックス 332"/>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140018</xdr:rowOff>
    </xdr:from>
    <xdr:to>
      <xdr:col>24</xdr:col>
      <xdr:colOff>609600</xdr:colOff>
      <xdr:row>60</xdr:row>
      <xdr:rowOff>70168</xdr:rowOff>
    </xdr:to>
    <xdr:sp macro="" textlink="">
      <xdr:nvSpPr>
        <xdr:cNvPr id="339" name="円/楕円 338"/>
        <xdr:cNvSpPr/>
      </xdr:nvSpPr>
      <xdr:spPr>
        <a:xfrm>
          <a:off x="16967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156545</xdr:rowOff>
    </xdr:from>
    <xdr:ext cx="762000" cy="259045"/>
    <xdr:sp macro="" textlink="">
      <xdr:nvSpPr>
        <xdr:cNvPr id="340" name="定員管理の状況該当値テキスト"/>
        <xdr:cNvSpPr txBox="1"/>
      </xdr:nvSpPr>
      <xdr:spPr>
        <a:xfrm>
          <a:off x="17106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138006</xdr:rowOff>
    </xdr:from>
    <xdr:to>
      <xdr:col>23</xdr:col>
      <xdr:colOff>457200</xdr:colOff>
      <xdr:row>60</xdr:row>
      <xdr:rowOff>68156</xdr:rowOff>
    </xdr:to>
    <xdr:sp macro="" textlink="">
      <xdr:nvSpPr>
        <xdr:cNvPr id="341" name="円/楕円 340"/>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78333</xdr:rowOff>
    </xdr:from>
    <xdr:ext cx="736600" cy="259045"/>
    <xdr:sp macro="" textlink="">
      <xdr:nvSpPr>
        <xdr:cNvPr id="342" name="テキスト ボックス 341"/>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150071</xdr:rowOff>
    </xdr:from>
    <xdr:to>
      <xdr:col>22</xdr:col>
      <xdr:colOff>254000</xdr:colOff>
      <xdr:row>60</xdr:row>
      <xdr:rowOff>80221</xdr:rowOff>
    </xdr:to>
    <xdr:sp macro="" textlink="">
      <xdr:nvSpPr>
        <xdr:cNvPr id="343" name="円/楕円 342"/>
        <xdr:cNvSpPr/>
      </xdr:nvSpPr>
      <xdr:spPr>
        <a:xfrm>
          <a:off x="15240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90398</xdr:rowOff>
    </xdr:from>
    <xdr:ext cx="762000" cy="259045"/>
    <xdr:sp macro="" textlink="">
      <xdr:nvSpPr>
        <xdr:cNvPr id="344" name="テキスト ボックス 343"/>
        <xdr:cNvSpPr txBox="1"/>
      </xdr:nvSpPr>
      <xdr:spPr>
        <a:xfrm>
          <a:off x="14909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5" name="円/楕円 344"/>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62247</xdr:rowOff>
    </xdr:from>
    <xdr:ext cx="762000" cy="259045"/>
    <xdr:sp macro="" textlink="">
      <xdr:nvSpPr>
        <xdr:cNvPr id="346" name="テキスト ボックス 345"/>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103822</xdr:rowOff>
    </xdr:from>
    <xdr:to>
      <xdr:col>19</xdr:col>
      <xdr:colOff>533400</xdr:colOff>
      <xdr:row>60</xdr:row>
      <xdr:rowOff>33972</xdr:rowOff>
    </xdr:to>
    <xdr:sp macro="" textlink="">
      <xdr:nvSpPr>
        <xdr:cNvPr id="347" name="円/楕円 346"/>
        <xdr:cNvSpPr/>
      </xdr:nvSpPr>
      <xdr:spPr>
        <a:xfrm>
          <a:off x="13462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44149</xdr:rowOff>
    </xdr:from>
    <xdr:ext cx="762000" cy="259045"/>
    <xdr:sp macro="" textlink="">
      <xdr:nvSpPr>
        <xdr:cNvPr id="348" name="テキスト ボックス 347"/>
        <xdr:cNvSpPr txBox="1"/>
      </xdr:nvSpPr>
      <xdr:spPr>
        <a:xfrm>
          <a:off x="13131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200">
              <a:latin typeface="ＭＳ Ｐゴシック"/>
            </a:rPr>
            <a:t>　実質公債費比率については８．１％となり、前年度より１．６ポイント改善した。これは、平成２５年度に借入れした緊急防災・減債事業債などの元金償還が始まったものの、平成２０年度に借入れした病院特例債及び平成７・１２年度に借入した道路整備事業などの償還が終了したこと、下水道事業会計への公債費に対する繰出金が減となったことなどによるものである。</a:t>
          </a:r>
          <a:endParaRPr kumimoji="1" lang="en-US" altLang="ja-JP" sz="1200">
            <a:latin typeface="ＭＳ Ｐゴシック"/>
          </a:endParaRPr>
        </a:p>
        <a:p>
          <a:r>
            <a:rPr kumimoji="1" lang="ja-JP" altLang="en-US" sz="1200">
              <a:latin typeface="ＭＳ Ｐゴシック"/>
            </a:rPr>
            <a:t>　今後も新規の普通建設事業の精査を行い、地方債の新規発行の抑制に努める。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168366</xdr:rowOff>
    </xdr:from>
    <xdr:to>
      <xdr:col>24</xdr:col>
      <xdr:colOff>558800</xdr:colOff>
      <xdr:row>41</xdr:row>
      <xdr:rowOff>107224</xdr:rowOff>
    </xdr:to>
    <xdr:cxnSp macro="">
      <xdr:nvCxnSpPr>
        <xdr:cNvPr id="383" name="直線コネクタ 382"/>
        <xdr:cNvCxnSpPr/>
      </xdr:nvCxnSpPr>
      <xdr:spPr>
        <a:xfrm flipV="1">
          <a:off x="16179800" y="7026366"/>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107224</xdr:rowOff>
    </xdr:from>
    <xdr:to>
      <xdr:col>23</xdr:col>
      <xdr:colOff>406400</xdr:colOff>
      <xdr:row>41</xdr:row>
      <xdr:rowOff>121013</xdr:rowOff>
    </xdr:to>
    <xdr:cxnSp macro="">
      <xdr:nvCxnSpPr>
        <xdr:cNvPr id="386" name="直線コネクタ 385"/>
        <xdr:cNvCxnSpPr/>
      </xdr:nvCxnSpPr>
      <xdr:spPr>
        <a:xfrm flipV="1">
          <a:off x="15290800" y="71366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37210</xdr:rowOff>
    </xdr:from>
    <xdr:ext cx="736600" cy="259045"/>
    <xdr:sp macro="" textlink="">
      <xdr:nvSpPr>
        <xdr:cNvPr id="388" name="テキスト ボックス 387"/>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114119</xdr:rowOff>
    </xdr:from>
    <xdr:to>
      <xdr:col>22</xdr:col>
      <xdr:colOff>203200</xdr:colOff>
      <xdr:row>41</xdr:row>
      <xdr:rowOff>121013</xdr:rowOff>
    </xdr:to>
    <xdr:cxnSp macro="">
      <xdr:nvCxnSpPr>
        <xdr:cNvPr id="389" name="直線コネクタ 388"/>
        <xdr:cNvCxnSpPr/>
      </xdr:nvCxnSpPr>
      <xdr:spPr>
        <a:xfrm>
          <a:off x="14401800" y="714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0" name="フローチャート : 判断 389"/>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106153</xdr:rowOff>
    </xdr:from>
    <xdr:ext cx="762000" cy="259045"/>
    <xdr:sp macro="" textlink="">
      <xdr:nvSpPr>
        <xdr:cNvPr id="391" name="テキスト ボックス 390"/>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79647</xdr:rowOff>
    </xdr:from>
    <xdr:to>
      <xdr:col>21</xdr:col>
      <xdr:colOff>0</xdr:colOff>
      <xdr:row>41</xdr:row>
      <xdr:rowOff>114119</xdr:rowOff>
    </xdr:to>
    <xdr:cxnSp macro="">
      <xdr:nvCxnSpPr>
        <xdr:cNvPr id="392" name="直線コネクタ 391"/>
        <xdr:cNvCxnSpPr/>
      </xdr:nvCxnSpPr>
      <xdr:spPr>
        <a:xfrm>
          <a:off x="13512800" y="71090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3" name="フローチャート :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42</xdr:row>
      <xdr:rowOff>12717</xdr:rowOff>
    </xdr:from>
    <xdr:ext cx="762000" cy="259045"/>
    <xdr:sp macro="" textlink="">
      <xdr:nvSpPr>
        <xdr:cNvPr id="396" name="テキスト ボックス 39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117566</xdr:rowOff>
    </xdr:from>
    <xdr:to>
      <xdr:col>24</xdr:col>
      <xdr:colOff>609600</xdr:colOff>
      <xdr:row>41</xdr:row>
      <xdr:rowOff>47716</xdr:rowOff>
    </xdr:to>
    <xdr:sp macro="" textlink="">
      <xdr:nvSpPr>
        <xdr:cNvPr id="402" name="円/楕円 401"/>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40</xdr:row>
      <xdr:rowOff>89643</xdr:rowOff>
    </xdr:from>
    <xdr:ext cx="762000" cy="259045"/>
    <xdr:sp macro="" textlink="">
      <xdr:nvSpPr>
        <xdr:cNvPr id="403" name="公債費負担の状況該当値テキスト"/>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56424</xdr:rowOff>
    </xdr:from>
    <xdr:to>
      <xdr:col>23</xdr:col>
      <xdr:colOff>457200</xdr:colOff>
      <xdr:row>41</xdr:row>
      <xdr:rowOff>158024</xdr:rowOff>
    </xdr:to>
    <xdr:sp macro="" textlink="">
      <xdr:nvSpPr>
        <xdr:cNvPr id="404" name="円/楕円 403"/>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142801</xdr:rowOff>
    </xdr:from>
    <xdr:ext cx="736600" cy="259045"/>
    <xdr:sp macro="" textlink="">
      <xdr:nvSpPr>
        <xdr:cNvPr id="405" name="テキスト ボックス 404"/>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70213</xdr:rowOff>
    </xdr:from>
    <xdr:to>
      <xdr:col>22</xdr:col>
      <xdr:colOff>254000</xdr:colOff>
      <xdr:row>42</xdr:row>
      <xdr:rowOff>363</xdr:rowOff>
    </xdr:to>
    <xdr:sp macro="" textlink="">
      <xdr:nvSpPr>
        <xdr:cNvPr id="406" name="円/楕円 405"/>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156590</xdr:rowOff>
    </xdr:from>
    <xdr:ext cx="762000" cy="259045"/>
    <xdr:sp macro="" textlink="">
      <xdr:nvSpPr>
        <xdr:cNvPr id="407" name="テキスト ボックス 406"/>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63319</xdr:rowOff>
    </xdr:from>
    <xdr:to>
      <xdr:col>21</xdr:col>
      <xdr:colOff>50800</xdr:colOff>
      <xdr:row>41</xdr:row>
      <xdr:rowOff>164919</xdr:rowOff>
    </xdr:to>
    <xdr:sp macro="" textlink="">
      <xdr:nvSpPr>
        <xdr:cNvPr id="408" name="円/楕円 407"/>
        <xdr:cNvSpPr/>
      </xdr:nvSpPr>
      <xdr:spPr>
        <a:xfrm>
          <a:off x="14351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149696</xdr:rowOff>
    </xdr:from>
    <xdr:ext cx="762000" cy="259045"/>
    <xdr:sp macro="" textlink="">
      <xdr:nvSpPr>
        <xdr:cNvPr id="409" name="テキスト ボックス 408"/>
        <xdr:cNvSpPr txBox="1"/>
      </xdr:nvSpPr>
      <xdr:spPr>
        <a:xfrm>
          <a:off x="14020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10" name="円/楕円 409"/>
        <xdr:cNvSpPr/>
      </xdr:nvSpPr>
      <xdr:spPr>
        <a:xfrm>
          <a:off x="13462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140624</xdr:rowOff>
    </xdr:from>
    <xdr:ext cx="762000" cy="259045"/>
    <xdr:sp macro="" textlink="">
      <xdr:nvSpPr>
        <xdr:cNvPr id="411" name="テキスト ボックス 410"/>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将来負担比率については６．５％となり、前年度より１２．９ポイント改善した。これは、公営企業会計及び一部事務組合の地方債の償還が順調に進んでいること、前年度に引き続き連結実質収支の黒字が維持できたこと、一般会計の市債現在高が減となったことなどによるものである。</a:t>
          </a:r>
          <a:endParaRPr kumimoji="1" lang="en-US" altLang="ja-JP" sz="1200">
            <a:latin typeface="ＭＳ Ｐゴシック"/>
          </a:endParaRPr>
        </a:p>
        <a:p>
          <a:r>
            <a:rPr kumimoji="1" lang="ja-JP" altLang="en-US" sz="1200">
              <a:latin typeface="ＭＳ Ｐゴシック"/>
            </a:rPr>
            <a:t>　今後も後年度への負担を少しでも軽減するよう、新規事業等の実施については精査し、財政の健全化に努める。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22648</xdr:rowOff>
    </xdr:from>
    <xdr:to>
      <xdr:col>24</xdr:col>
      <xdr:colOff>558800</xdr:colOff>
      <xdr:row>14</xdr:row>
      <xdr:rowOff>126407</xdr:rowOff>
    </xdr:to>
    <xdr:cxnSp macro="">
      <xdr:nvCxnSpPr>
        <xdr:cNvPr id="445" name="直線コネクタ 444"/>
        <xdr:cNvCxnSpPr/>
      </xdr:nvCxnSpPr>
      <xdr:spPr>
        <a:xfrm flipV="1">
          <a:off x="16179800" y="2422948"/>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6"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7" name="フローチャート : 判断 446"/>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14</xdr:row>
      <xdr:rowOff>126407</xdr:rowOff>
    </xdr:from>
    <xdr:to>
      <xdr:col>23</xdr:col>
      <xdr:colOff>406400</xdr:colOff>
      <xdr:row>15</xdr:row>
      <xdr:rowOff>63542</xdr:rowOff>
    </xdr:to>
    <xdr:cxnSp macro="">
      <xdr:nvCxnSpPr>
        <xdr:cNvPr id="448" name="直線コネクタ 447"/>
        <xdr:cNvCxnSpPr/>
      </xdr:nvCxnSpPr>
      <xdr:spPr>
        <a:xfrm flipV="1">
          <a:off x="15290800" y="252670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134510</xdr:rowOff>
    </xdr:from>
    <xdr:ext cx="736600" cy="259045"/>
    <xdr:sp macro="" textlink="">
      <xdr:nvSpPr>
        <xdr:cNvPr id="450" name="テキスト ボックス 449"/>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63542</xdr:rowOff>
    </xdr:from>
    <xdr:to>
      <xdr:col>22</xdr:col>
      <xdr:colOff>203200</xdr:colOff>
      <xdr:row>15</xdr:row>
      <xdr:rowOff>123063</xdr:rowOff>
    </xdr:to>
    <xdr:cxnSp macro="">
      <xdr:nvCxnSpPr>
        <xdr:cNvPr id="451" name="直線コネクタ 450"/>
        <xdr:cNvCxnSpPr/>
      </xdr:nvCxnSpPr>
      <xdr:spPr>
        <a:xfrm flipV="1">
          <a:off x="14401800" y="263529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123063</xdr:rowOff>
    </xdr:from>
    <xdr:to>
      <xdr:col>21</xdr:col>
      <xdr:colOff>0</xdr:colOff>
      <xdr:row>15</xdr:row>
      <xdr:rowOff>166497</xdr:rowOff>
    </xdr:to>
    <xdr:cxnSp macro="">
      <xdr:nvCxnSpPr>
        <xdr:cNvPr id="454" name="直線コネクタ 453"/>
        <xdr:cNvCxnSpPr/>
      </xdr:nvCxnSpPr>
      <xdr:spPr>
        <a:xfrm flipV="1">
          <a:off x="13512800" y="269481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64" name="円/楕円 463"/>
        <xdr:cNvSpPr/>
      </xdr:nvSpPr>
      <xdr:spPr>
        <a:xfrm>
          <a:off x="169672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64575</xdr:rowOff>
    </xdr:from>
    <xdr:ext cx="762000" cy="259045"/>
    <xdr:sp macro="" textlink="">
      <xdr:nvSpPr>
        <xdr:cNvPr id="465" name="将来負担の状況該当値テキスト"/>
        <xdr:cNvSpPr txBox="1"/>
      </xdr:nvSpPr>
      <xdr:spPr>
        <a:xfrm>
          <a:off x="17106900" y="22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75607</xdr:rowOff>
    </xdr:from>
    <xdr:to>
      <xdr:col>23</xdr:col>
      <xdr:colOff>457200</xdr:colOff>
      <xdr:row>15</xdr:row>
      <xdr:rowOff>5757</xdr:rowOff>
    </xdr:to>
    <xdr:sp macro="" textlink="">
      <xdr:nvSpPr>
        <xdr:cNvPr id="466" name="円/楕円 465"/>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15934</xdr:rowOff>
    </xdr:from>
    <xdr:ext cx="736600" cy="259045"/>
    <xdr:sp macro="" textlink="">
      <xdr:nvSpPr>
        <xdr:cNvPr id="467" name="テキスト ボックス 466"/>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12742</xdr:rowOff>
    </xdr:from>
    <xdr:to>
      <xdr:col>22</xdr:col>
      <xdr:colOff>254000</xdr:colOff>
      <xdr:row>15</xdr:row>
      <xdr:rowOff>114342</xdr:rowOff>
    </xdr:to>
    <xdr:sp macro="" textlink="">
      <xdr:nvSpPr>
        <xdr:cNvPr id="468" name="円/楕円 467"/>
        <xdr:cNvSpPr/>
      </xdr:nvSpPr>
      <xdr:spPr>
        <a:xfrm>
          <a:off x="15240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124519</xdr:rowOff>
    </xdr:from>
    <xdr:ext cx="762000" cy="259045"/>
    <xdr:sp macro="" textlink="">
      <xdr:nvSpPr>
        <xdr:cNvPr id="469" name="テキスト ボックス 468"/>
        <xdr:cNvSpPr txBox="1"/>
      </xdr:nvSpPr>
      <xdr:spPr>
        <a:xfrm>
          <a:off x="14909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72263</xdr:rowOff>
    </xdr:from>
    <xdr:to>
      <xdr:col>21</xdr:col>
      <xdr:colOff>50800</xdr:colOff>
      <xdr:row>16</xdr:row>
      <xdr:rowOff>2413</xdr:rowOff>
    </xdr:to>
    <xdr:sp macro="" textlink="">
      <xdr:nvSpPr>
        <xdr:cNvPr id="470" name="円/楕円 469"/>
        <xdr:cNvSpPr/>
      </xdr:nvSpPr>
      <xdr:spPr>
        <a:xfrm>
          <a:off x="14351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12590</xdr:rowOff>
    </xdr:from>
    <xdr:ext cx="762000" cy="259045"/>
    <xdr:sp macro="" textlink="">
      <xdr:nvSpPr>
        <xdr:cNvPr id="471" name="テキスト ボックス 470"/>
        <xdr:cNvSpPr txBox="1"/>
      </xdr:nvSpPr>
      <xdr:spPr>
        <a:xfrm>
          <a:off x="14020800" y="24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115697</xdr:rowOff>
    </xdr:from>
    <xdr:to>
      <xdr:col>19</xdr:col>
      <xdr:colOff>533400</xdr:colOff>
      <xdr:row>16</xdr:row>
      <xdr:rowOff>45847</xdr:rowOff>
    </xdr:to>
    <xdr:sp macro="" textlink="">
      <xdr:nvSpPr>
        <xdr:cNvPr id="472" name="円/楕円 471"/>
        <xdr:cNvSpPr/>
      </xdr:nvSpPr>
      <xdr:spPr>
        <a:xfrm>
          <a:off x="13462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56024</xdr:rowOff>
    </xdr:from>
    <xdr:ext cx="762000" cy="259045"/>
    <xdr:sp macro="" textlink="">
      <xdr:nvSpPr>
        <xdr:cNvPr id="473" name="テキスト ボックス 472"/>
        <xdr:cNvSpPr txBox="1"/>
      </xdr:nvSpPr>
      <xdr:spPr>
        <a:xfrm>
          <a:off x="13131800" y="24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a:t>
          </a:r>
          <a:r>
            <a:rPr lang="ja-JP" altLang="ja-JP" sz="1200">
              <a:solidFill>
                <a:schemeClr val="dk1"/>
              </a:solidFill>
              <a:effectLst/>
              <a:latin typeface="+mn-lt"/>
              <a:ea typeface="+mn-ea"/>
              <a:cs typeface="+mn-cs"/>
            </a:rPr>
            <a:t>人件費に係る経常収支比率は、前年度より０．４ポイント悪化し類似団体平均値を上回っている。これは、地域手当の改定（７％から１０％）による増に比べ職員給料の減額措置による減が大きく、人件費全体では減となったものの、経常一般財源等が大幅な減となったことにより悪化したと考えられる。</a:t>
          </a:r>
        </a:p>
        <a:p>
          <a:pPr>
            <a:lnSpc>
              <a:spcPts val="1200"/>
            </a:lnSpc>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ごみ・し尿処理、消防、学校給食の各事務を一部事務組合で行うなど人件費の抑制を図っているが、今後も定員適正化計画に基づく職員数の削減など更なる人件費の削減に努める。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39370</xdr:rowOff>
    </xdr:to>
    <xdr:cxnSp macro="">
      <xdr:nvCxnSpPr>
        <xdr:cNvPr id="66" name="直線コネクタ 65"/>
        <xdr:cNvCxnSpPr/>
      </xdr:nvCxnSpPr>
      <xdr:spPr>
        <a:xfrm>
          <a:off x="3987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36</xdr:row>
      <xdr:rowOff>142240</xdr:rowOff>
    </xdr:from>
    <xdr:to>
      <xdr:col>5</xdr:col>
      <xdr:colOff>549275</xdr:colOff>
      <xdr:row>37</xdr:row>
      <xdr:rowOff>8890</xdr:rowOff>
    </xdr:to>
    <xdr:cxnSp macro="">
      <xdr:nvCxnSpPr>
        <xdr:cNvPr id="69" name="直線コネクタ 68"/>
        <xdr:cNvCxnSpPr/>
      </xdr:nvCxnSpPr>
      <xdr:spPr>
        <a:xfrm>
          <a:off x="3098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142240</xdr:rowOff>
    </xdr:to>
    <xdr:cxnSp macro="">
      <xdr:nvCxnSpPr>
        <xdr:cNvPr id="72" name="直線コネクタ 71"/>
        <xdr:cNvCxnSpPr/>
      </xdr:nvCxnSpPr>
      <xdr:spPr>
        <a:xfrm>
          <a:off x="2209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37</xdr:row>
      <xdr:rowOff>16510</xdr:rowOff>
    </xdr:to>
    <xdr:cxnSp macro="">
      <xdr:nvCxnSpPr>
        <xdr:cNvPr id="75" name="直線コネクタ 74"/>
        <xdr:cNvCxnSpPr/>
      </xdr:nvCxnSpPr>
      <xdr:spPr>
        <a:xfrm flipV="1">
          <a:off x="1320800" y="6245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物件費に係る経常収支比率は、前年度より０．６ポイント悪化したものの、類似団体平均値を下回っている。</a:t>
          </a:r>
          <a:r>
            <a:rPr lang="ja-JP" altLang="ja-JP" sz="1200">
              <a:solidFill>
                <a:schemeClr val="dk1"/>
              </a:solidFill>
              <a:effectLst/>
              <a:latin typeface="+mn-lt"/>
              <a:ea typeface="+mn-ea"/>
              <a:cs typeface="+mn-cs"/>
            </a:rPr>
            <a:t>これは、平成１７年度にスタートした新行財政改革に基づく経常的な行政管理に係る経費の削減に伴う効果が大きいためである。</a:t>
          </a:r>
        </a:p>
        <a:p>
          <a:r>
            <a:rPr lang="ja-JP" altLang="ja-JP" sz="1200">
              <a:solidFill>
                <a:schemeClr val="dk1"/>
              </a:solidFill>
              <a:effectLst/>
              <a:latin typeface="+mn-lt"/>
              <a:ea typeface="+mn-ea"/>
              <a:cs typeface="+mn-cs"/>
            </a:rPr>
            <a:t>　今後は、その後継計画である「柏原市行財政健全化戦略</a:t>
          </a:r>
          <a:r>
            <a:rPr lang="ja-JP" altLang="en-US" sz="1200">
              <a:solidFill>
                <a:schemeClr val="dk1"/>
              </a:solidFill>
              <a:effectLst/>
              <a:latin typeface="+mn-lt"/>
              <a:ea typeface="+mn-ea"/>
              <a:cs typeface="+mn-cs"/>
            </a:rPr>
            <a:t>（第２期）</a:t>
          </a:r>
          <a:r>
            <a:rPr lang="ja-JP" altLang="ja-JP" sz="1200">
              <a:solidFill>
                <a:schemeClr val="dk1"/>
              </a:solidFill>
              <a:effectLst/>
              <a:latin typeface="+mn-lt"/>
              <a:ea typeface="+mn-ea"/>
              <a:cs typeface="+mn-cs"/>
            </a:rPr>
            <a:t>」に基づき、この水準を維持できるように努める。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50800</xdr:rowOff>
    </xdr:to>
    <xdr:cxnSp macro="">
      <xdr:nvCxnSpPr>
        <xdr:cNvPr id="127" name="直線コネクタ 126"/>
        <xdr:cNvCxnSpPr/>
      </xdr:nvCxnSpPr>
      <xdr:spPr>
        <a:xfrm>
          <a:off x="15671800" y="274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16</xdr:row>
      <xdr:rowOff>5080</xdr:rowOff>
    </xdr:from>
    <xdr:to>
      <xdr:col>22</xdr:col>
      <xdr:colOff>565150</xdr:colOff>
      <xdr:row>16</xdr:row>
      <xdr:rowOff>50800</xdr:rowOff>
    </xdr:to>
    <xdr:cxnSp macro="">
      <xdr:nvCxnSpPr>
        <xdr:cNvPr id="130" name="直線コネクタ 129"/>
        <xdr:cNvCxnSpPr/>
      </xdr:nvCxnSpPr>
      <xdr:spPr>
        <a:xfrm flipV="1">
          <a:off x="14782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50800</xdr:rowOff>
    </xdr:to>
    <xdr:cxnSp macro="">
      <xdr:nvCxnSpPr>
        <xdr:cNvPr id="133" name="直線コネクタ 132"/>
        <xdr:cNvCxnSpPr/>
      </xdr:nvCxnSpPr>
      <xdr:spPr>
        <a:xfrm>
          <a:off x="13893800" y="276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20320</xdr:rowOff>
    </xdr:to>
    <xdr:cxnSp macro="">
      <xdr:nvCxnSpPr>
        <xdr:cNvPr id="136" name="直線コネクタ 135"/>
        <xdr:cNvCxnSpPr/>
      </xdr:nvCxnSpPr>
      <xdr:spPr>
        <a:xfrm>
          <a:off x="13004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6" name="円/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8" name="円/楕円 147"/>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66057</xdr:rowOff>
    </xdr:from>
    <xdr:ext cx="736600" cy="259045"/>
    <xdr:sp macro="" textlink="">
      <xdr:nvSpPr>
        <xdr:cNvPr id="149" name="テキスト ボックス 148"/>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2" name="円/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81297</xdr:rowOff>
    </xdr:from>
    <xdr:ext cx="762000" cy="259045"/>
    <xdr:sp macro="" textlink="">
      <xdr:nvSpPr>
        <xdr:cNvPr id="153" name="テキスト ボックス 152"/>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扶助費に係る経常収支比率は、前年度より０．５ポイント悪化し、類似団体平均値を大きく上回っている。これは、生活保護世帯の減に伴い保護費は減となったが、障害者（児）支援に係る給付費等や子育て支援に係る事業費が増となったことが主な原因と考えられる。</a:t>
          </a:r>
          <a:endParaRPr kumimoji="1" lang="en-US" altLang="ja-JP" sz="1100">
            <a:latin typeface="ＭＳ Ｐゴシック"/>
          </a:endParaRPr>
        </a:p>
        <a:p>
          <a:pPr>
            <a:lnSpc>
              <a:spcPts val="1200"/>
            </a:lnSpc>
          </a:pPr>
          <a:r>
            <a:rPr kumimoji="1" lang="ja-JP" altLang="en-US" sz="1100">
              <a:latin typeface="ＭＳ Ｐゴシック"/>
            </a:rPr>
            <a:t>　扶助費については、少子高齢化の進展に伴い今後も増える見込みであるが、市民サービスを低下させることなく資格審査の適正化及び各種事業の見直しを進め、財政を圧迫する上昇傾向に歯止めをかけられる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57</xdr:row>
      <xdr:rowOff>15422</xdr:rowOff>
    </xdr:to>
    <xdr:cxnSp macro="">
      <xdr:nvCxnSpPr>
        <xdr:cNvPr id="190" name="直線コネクタ 189"/>
        <xdr:cNvCxnSpPr/>
      </xdr:nvCxnSpPr>
      <xdr:spPr>
        <a:xfrm>
          <a:off x="3987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132443</xdr:rowOff>
    </xdr:from>
    <xdr:to>
      <xdr:col>5</xdr:col>
      <xdr:colOff>549275</xdr:colOff>
      <xdr:row>57</xdr:row>
      <xdr:rowOff>48078</xdr:rowOff>
    </xdr:to>
    <xdr:cxnSp macro="">
      <xdr:nvCxnSpPr>
        <xdr:cNvPr id="193" name="直線コネクタ 192"/>
        <xdr:cNvCxnSpPr/>
      </xdr:nvCxnSpPr>
      <xdr:spPr>
        <a:xfrm flipV="1">
          <a:off x="3098800" y="9733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57</xdr:row>
      <xdr:rowOff>48078</xdr:rowOff>
    </xdr:to>
    <xdr:cxnSp macro="">
      <xdr:nvCxnSpPr>
        <xdr:cNvPr id="196" name="直線コネクタ 195"/>
        <xdr:cNvCxnSpPr/>
      </xdr:nvCxnSpPr>
      <xdr:spPr>
        <a:xfrm>
          <a:off x="2209800" y="95485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1815</xdr:rowOff>
    </xdr:to>
    <xdr:cxnSp macro="">
      <xdr:nvCxnSpPr>
        <xdr:cNvPr id="199" name="直線コネクタ 198"/>
        <xdr:cNvCxnSpPr/>
      </xdr:nvCxnSpPr>
      <xdr:spPr>
        <a:xfrm flipV="1">
          <a:off x="1320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9" name="円/楕円 208"/>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108149</xdr:rowOff>
    </xdr:from>
    <xdr:ext cx="762000" cy="259045"/>
    <xdr:sp macro="" textlink="">
      <xdr:nvSpPr>
        <xdr:cNvPr id="210"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81643</xdr:rowOff>
    </xdr:from>
    <xdr:to>
      <xdr:col>5</xdr:col>
      <xdr:colOff>600075</xdr:colOff>
      <xdr:row>57</xdr:row>
      <xdr:rowOff>11793</xdr:rowOff>
    </xdr:to>
    <xdr:sp macro="" textlink="">
      <xdr:nvSpPr>
        <xdr:cNvPr id="211" name="円/楕円 210"/>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168020</xdr:rowOff>
    </xdr:from>
    <xdr:ext cx="736600" cy="259045"/>
    <xdr:sp macro="" textlink="">
      <xdr:nvSpPr>
        <xdr:cNvPr id="212" name="テキスト ボックス 211"/>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168728</xdr:rowOff>
    </xdr:from>
    <xdr:to>
      <xdr:col>4</xdr:col>
      <xdr:colOff>396875</xdr:colOff>
      <xdr:row>57</xdr:row>
      <xdr:rowOff>98878</xdr:rowOff>
    </xdr:to>
    <xdr:sp macro="" textlink="">
      <xdr:nvSpPr>
        <xdr:cNvPr id="213" name="円/楕円 212"/>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57</xdr:row>
      <xdr:rowOff>83655</xdr:rowOff>
    </xdr:from>
    <xdr:ext cx="762000" cy="259045"/>
    <xdr:sp macro="" textlink="">
      <xdr:nvSpPr>
        <xdr:cNvPr id="214" name="テキスト ボックス 213"/>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17" name="円/楕円 216"/>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56</xdr:row>
      <xdr:rowOff>37392</xdr:rowOff>
    </xdr:from>
    <xdr:ext cx="762000" cy="259045"/>
    <xdr:sp macro="" textlink="">
      <xdr:nvSpPr>
        <xdr:cNvPr id="218" name="テキスト ボックス 217"/>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に係る経常収支比率は、平成２６年度に下水道事業会計が法適化されたことにより類似団体平均値を下回っているが、前年度より０．７ポイント悪化している。これは、国民健康保険事業会計、介護保険事業会計及び後期高齢者医療事業会計への繰出金が増となったことなどによるものである。　</a:t>
          </a:r>
          <a:endParaRPr kumimoji="1" lang="en-US" altLang="ja-JP" sz="1200">
            <a:latin typeface="ＭＳ Ｐゴシック"/>
          </a:endParaRPr>
        </a:p>
        <a:p>
          <a:r>
            <a:rPr kumimoji="1" lang="ja-JP" altLang="en-US" sz="1200">
              <a:latin typeface="ＭＳ Ｐゴシック"/>
            </a:rPr>
            <a:t>　今後も、保険料の適正化及び徴収率の向上を図り、普通会計の負担を減らすことができるように努める。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132443</xdr:rowOff>
    </xdr:from>
    <xdr:to>
      <xdr:col>24</xdr:col>
      <xdr:colOff>31750</xdr:colOff>
      <xdr:row>57</xdr:row>
      <xdr:rowOff>37193</xdr:rowOff>
    </xdr:to>
    <xdr:cxnSp macro="">
      <xdr:nvCxnSpPr>
        <xdr:cNvPr id="253" name="直線コネクタ 252"/>
        <xdr:cNvCxnSpPr/>
      </xdr:nvCxnSpPr>
      <xdr:spPr>
        <a:xfrm>
          <a:off x="15671800" y="9733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78015</xdr:rowOff>
    </xdr:from>
    <xdr:to>
      <xdr:col>22</xdr:col>
      <xdr:colOff>565150</xdr:colOff>
      <xdr:row>56</xdr:row>
      <xdr:rowOff>132443</xdr:rowOff>
    </xdr:to>
    <xdr:cxnSp macro="">
      <xdr:nvCxnSpPr>
        <xdr:cNvPr id="256" name="直線コネクタ 255"/>
        <xdr:cNvCxnSpPr/>
      </xdr:nvCxnSpPr>
      <xdr:spPr>
        <a:xfrm>
          <a:off x="14782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78015</xdr:rowOff>
    </xdr:from>
    <xdr:to>
      <xdr:col>21</xdr:col>
      <xdr:colOff>361950</xdr:colOff>
      <xdr:row>59</xdr:row>
      <xdr:rowOff>20865</xdr:rowOff>
    </xdr:to>
    <xdr:cxnSp macro="">
      <xdr:nvCxnSpPr>
        <xdr:cNvPr id="259" name="直線コネクタ 258"/>
        <xdr:cNvCxnSpPr/>
      </xdr:nvCxnSpPr>
      <xdr:spPr>
        <a:xfrm flipV="1">
          <a:off x="13893800" y="96792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20865</xdr:rowOff>
    </xdr:from>
    <xdr:to>
      <xdr:col>20</xdr:col>
      <xdr:colOff>158750</xdr:colOff>
      <xdr:row>59</xdr:row>
      <xdr:rowOff>86178</xdr:rowOff>
    </xdr:to>
    <xdr:cxnSp macro="">
      <xdr:nvCxnSpPr>
        <xdr:cNvPr id="262" name="直線コネクタ 261"/>
        <xdr:cNvCxnSpPr/>
      </xdr:nvCxnSpPr>
      <xdr:spPr>
        <a:xfrm flipV="1">
          <a:off x="13004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157843</xdr:rowOff>
    </xdr:from>
    <xdr:to>
      <xdr:col>24</xdr:col>
      <xdr:colOff>82550</xdr:colOff>
      <xdr:row>57</xdr:row>
      <xdr:rowOff>87993</xdr:rowOff>
    </xdr:to>
    <xdr:sp macro="" textlink="">
      <xdr:nvSpPr>
        <xdr:cNvPr id="272" name="円/楕円 271"/>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56</xdr:row>
      <xdr:rowOff>2920</xdr:rowOff>
    </xdr:from>
    <xdr:ext cx="762000" cy="259045"/>
    <xdr:sp macro="" textlink="">
      <xdr:nvSpPr>
        <xdr:cNvPr id="273" name="その他該当値テキスト"/>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81643</xdr:rowOff>
    </xdr:from>
    <xdr:to>
      <xdr:col>22</xdr:col>
      <xdr:colOff>615950</xdr:colOff>
      <xdr:row>57</xdr:row>
      <xdr:rowOff>11793</xdr:rowOff>
    </xdr:to>
    <xdr:sp macro="" textlink="">
      <xdr:nvSpPr>
        <xdr:cNvPr id="274" name="円/楕円 273"/>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21970</xdr:rowOff>
    </xdr:from>
    <xdr:ext cx="736600" cy="259045"/>
    <xdr:sp macro="" textlink="">
      <xdr:nvSpPr>
        <xdr:cNvPr id="275" name="テキスト ボックス 274"/>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27215</xdr:rowOff>
    </xdr:from>
    <xdr:to>
      <xdr:col>21</xdr:col>
      <xdr:colOff>412750</xdr:colOff>
      <xdr:row>56</xdr:row>
      <xdr:rowOff>128815</xdr:rowOff>
    </xdr:to>
    <xdr:sp macro="" textlink="">
      <xdr:nvSpPr>
        <xdr:cNvPr id="276" name="円/楕円 275"/>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138992</xdr:rowOff>
    </xdr:from>
    <xdr:ext cx="762000" cy="259045"/>
    <xdr:sp macro="" textlink="">
      <xdr:nvSpPr>
        <xdr:cNvPr id="277" name="テキスト ボックス 276"/>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141515</xdr:rowOff>
    </xdr:from>
    <xdr:to>
      <xdr:col>20</xdr:col>
      <xdr:colOff>209550</xdr:colOff>
      <xdr:row>59</xdr:row>
      <xdr:rowOff>71665</xdr:rowOff>
    </xdr:to>
    <xdr:sp macro="" textlink="">
      <xdr:nvSpPr>
        <xdr:cNvPr id="278" name="円/楕円 277"/>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59</xdr:row>
      <xdr:rowOff>56442</xdr:rowOff>
    </xdr:from>
    <xdr:ext cx="762000" cy="259045"/>
    <xdr:sp macro="" textlink="">
      <xdr:nvSpPr>
        <xdr:cNvPr id="279" name="テキスト ボックス 278"/>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35378</xdr:rowOff>
    </xdr:from>
    <xdr:to>
      <xdr:col>19</xdr:col>
      <xdr:colOff>6350</xdr:colOff>
      <xdr:row>59</xdr:row>
      <xdr:rowOff>136978</xdr:rowOff>
    </xdr:to>
    <xdr:sp macro="" textlink="">
      <xdr:nvSpPr>
        <xdr:cNvPr id="280" name="円/楕円 279"/>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59</xdr:row>
      <xdr:rowOff>121755</xdr:rowOff>
    </xdr:from>
    <xdr:ext cx="762000" cy="259045"/>
    <xdr:sp macro="" textlink="">
      <xdr:nvSpPr>
        <xdr:cNvPr id="281" name="テキスト ボックス 280"/>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は、前年度より０．３ポイント改善しているものの、依然として類似団体平均値を大きく上回っている。これは、ごみ・し尿処理、消防、学校給食事務を一部事務組合で行っており、これらの負担金を支出しているためである。</a:t>
          </a:r>
          <a:endParaRPr kumimoji="1" lang="en-US" altLang="ja-JP" sz="1200">
            <a:latin typeface="ＭＳ Ｐゴシック"/>
          </a:endParaRPr>
        </a:p>
        <a:p>
          <a:r>
            <a:rPr kumimoji="1" lang="ja-JP" altLang="en-US" sz="1200">
              <a:latin typeface="ＭＳ Ｐゴシック"/>
            </a:rPr>
            <a:t>　今後も、一部事務組合に対して行財政改革を促し、構成市の負担を少しでも抑制できるように努める。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69850</xdr:rowOff>
    </xdr:from>
    <xdr:to>
      <xdr:col>24</xdr:col>
      <xdr:colOff>31750</xdr:colOff>
      <xdr:row>41</xdr:row>
      <xdr:rowOff>86995</xdr:rowOff>
    </xdr:to>
    <xdr:cxnSp macro="">
      <xdr:nvCxnSpPr>
        <xdr:cNvPr id="309" name="直線コネクタ 308"/>
        <xdr:cNvCxnSpPr/>
      </xdr:nvCxnSpPr>
      <xdr:spPr>
        <a:xfrm flipV="1">
          <a:off x="15671800" y="70993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41</xdr:row>
      <xdr:rowOff>29845</xdr:rowOff>
    </xdr:from>
    <xdr:to>
      <xdr:col>22</xdr:col>
      <xdr:colOff>565150</xdr:colOff>
      <xdr:row>41</xdr:row>
      <xdr:rowOff>86995</xdr:rowOff>
    </xdr:to>
    <xdr:cxnSp macro="">
      <xdr:nvCxnSpPr>
        <xdr:cNvPr id="312" name="直線コネクタ 311"/>
        <xdr:cNvCxnSpPr/>
      </xdr:nvCxnSpPr>
      <xdr:spPr>
        <a:xfrm>
          <a:off x="14782800" y="7059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81280</xdr:rowOff>
    </xdr:from>
    <xdr:to>
      <xdr:col>21</xdr:col>
      <xdr:colOff>361950</xdr:colOff>
      <xdr:row>41</xdr:row>
      <xdr:rowOff>29845</xdr:rowOff>
    </xdr:to>
    <xdr:cxnSp macro="">
      <xdr:nvCxnSpPr>
        <xdr:cNvPr id="315" name="直線コネクタ 314"/>
        <xdr:cNvCxnSpPr/>
      </xdr:nvCxnSpPr>
      <xdr:spPr>
        <a:xfrm>
          <a:off x="13893800" y="676783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81280</xdr:rowOff>
    </xdr:to>
    <xdr:cxnSp macro="">
      <xdr:nvCxnSpPr>
        <xdr:cNvPr id="318" name="直線コネクタ 317"/>
        <xdr:cNvCxnSpPr/>
      </xdr:nvCxnSpPr>
      <xdr:spPr>
        <a:xfrm>
          <a:off x="13004800" y="6699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41</xdr:row>
      <xdr:rowOff>19050</xdr:rowOff>
    </xdr:from>
    <xdr:to>
      <xdr:col>24</xdr:col>
      <xdr:colOff>82550</xdr:colOff>
      <xdr:row>41</xdr:row>
      <xdr:rowOff>120650</xdr:rowOff>
    </xdr:to>
    <xdr:sp macro="" textlink="">
      <xdr:nvSpPr>
        <xdr:cNvPr id="328" name="円/楕円 327"/>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40</xdr:row>
      <xdr:rowOff>99077</xdr:rowOff>
    </xdr:from>
    <xdr:ext cx="762000" cy="259045"/>
    <xdr:sp macro="" textlink="">
      <xdr:nvSpPr>
        <xdr:cNvPr id="329"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36195</xdr:rowOff>
    </xdr:from>
    <xdr:to>
      <xdr:col>22</xdr:col>
      <xdr:colOff>615950</xdr:colOff>
      <xdr:row>41</xdr:row>
      <xdr:rowOff>137795</xdr:rowOff>
    </xdr:to>
    <xdr:sp macro="" textlink="">
      <xdr:nvSpPr>
        <xdr:cNvPr id="330" name="円/楕円 329"/>
        <xdr:cNvSpPr/>
      </xdr:nvSpPr>
      <xdr:spPr>
        <a:xfrm>
          <a:off x="15621000" y="70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41</xdr:row>
      <xdr:rowOff>122572</xdr:rowOff>
    </xdr:from>
    <xdr:ext cx="736600" cy="259045"/>
    <xdr:sp macro="" textlink="">
      <xdr:nvSpPr>
        <xdr:cNvPr id="331" name="テキスト ボックス 330"/>
        <xdr:cNvSpPr txBox="1"/>
      </xdr:nvSpPr>
      <xdr:spPr>
        <a:xfrm>
          <a:off x="15290800" y="715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150495</xdr:rowOff>
    </xdr:from>
    <xdr:to>
      <xdr:col>21</xdr:col>
      <xdr:colOff>412750</xdr:colOff>
      <xdr:row>41</xdr:row>
      <xdr:rowOff>80645</xdr:rowOff>
    </xdr:to>
    <xdr:sp macro="" textlink="">
      <xdr:nvSpPr>
        <xdr:cNvPr id="332" name="円/楕円 331"/>
        <xdr:cNvSpPr/>
      </xdr:nvSpPr>
      <xdr:spPr>
        <a:xfrm>
          <a:off x="147320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41</xdr:row>
      <xdr:rowOff>65422</xdr:rowOff>
    </xdr:from>
    <xdr:ext cx="762000" cy="259045"/>
    <xdr:sp macro="" textlink="">
      <xdr:nvSpPr>
        <xdr:cNvPr id="333" name="テキスト ボックス 332"/>
        <xdr:cNvSpPr txBox="1"/>
      </xdr:nvSpPr>
      <xdr:spPr>
        <a:xfrm>
          <a:off x="14401800" y="709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30480</xdr:rowOff>
    </xdr:from>
    <xdr:to>
      <xdr:col>20</xdr:col>
      <xdr:colOff>209550</xdr:colOff>
      <xdr:row>39</xdr:row>
      <xdr:rowOff>132080</xdr:rowOff>
    </xdr:to>
    <xdr:sp macro="" textlink="">
      <xdr:nvSpPr>
        <xdr:cNvPr id="334" name="円/楕円 333"/>
        <xdr:cNvSpPr/>
      </xdr:nvSpPr>
      <xdr:spPr>
        <a:xfrm>
          <a:off x="13843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39</xdr:row>
      <xdr:rowOff>116857</xdr:rowOff>
    </xdr:from>
    <xdr:ext cx="762000" cy="259045"/>
    <xdr:sp macro="" textlink="">
      <xdr:nvSpPr>
        <xdr:cNvPr id="335" name="テキスト ボックス 334"/>
        <xdr:cNvSpPr txBox="1"/>
      </xdr:nvSpPr>
      <xdr:spPr>
        <a:xfrm>
          <a:off x="13512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133350</xdr:rowOff>
    </xdr:from>
    <xdr:to>
      <xdr:col>19</xdr:col>
      <xdr:colOff>6350</xdr:colOff>
      <xdr:row>39</xdr:row>
      <xdr:rowOff>63500</xdr:rowOff>
    </xdr:to>
    <xdr:sp macro="" textlink="">
      <xdr:nvSpPr>
        <xdr:cNvPr id="336" name="円/楕円 335"/>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39</xdr:row>
      <xdr:rowOff>48277</xdr:rowOff>
    </xdr:from>
    <xdr:ext cx="762000" cy="259045"/>
    <xdr:sp macro="" textlink="">
      <xdr:nvSpPr>
        <xdr:cNvPr id="337" name="テキスト ボックス 336"/>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公債費に係る経常収支比率は、類似団体平均値を下回っているものの、前年度より０．８ポイント悪化している。これは、臨時財政対策債などの元金償還が増となったことが主な原因と考えられる。</a:t>
          </a:r>
          <a:endParaRPr kumimoji="1" lang="en-US" altLang="ja-JP" sz="1200">
            <a:latin typeface="ＭＳ Ｐゴシック"/>
          </a:endParaRPr>
        </a:p>
        <a:p>
          <a:r>
            <a:rPr kumimoji="1" lang="ja-JP" altLang="en-US" sz="1200">
              <a:latin typeface="ＭＳ Ｐゴシック"/>
            </a:rPr>
            <a:t>　今後も地方債の新規発行を伴う新規事業の精査に務め、起債残高の抑制に努める。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19558</xdr:rowOff>
    </xdr:to>
    <xdr:cxnSp macro="">
      <xdr:nvCxnSpPr>
        <xdr:cNvPr id="367" name="直線コネクタ 366"/>
        <xdr:cNvCxnSpPr/>
      </xdr:nvCxnSpPr>
      <xdr:spPr>
        <a:xfrm>
          <a:off x="3987800" y="13184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154432</xdr:rowOff>
    </xdr:from>
    <xdr:to>
      <xdr:col>5</xdr:col>
      <xdr:colOff>549275</xdr:colOff>
      <xdr:row>77</xdr:row>
      <xdr:rowOff>19558</xdr:rowOff>
    </xdr:to>
    <xdr:cxnSp macro="">
      <xdr:nvCxnSpPr>
        <xdr:cNvPr id="370" name="直線コネクタ 369"/>
        <xdr:cNvCxnSpPr/>
      </xdr:nvCxnSpPr>
      <xdr:spPr>
        <a:xfrm flipV="1">
          <a:off x="3098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28702</xdr:rowOff>
    </xdr:to>
    <xdr:cxnSp macro="">
      <xdr:nvCxnSpPr>
        <xdr:cNvPr id="373" name="直線コネクタ 372"/>
        <xdr:cNvCxnSpPr/>
      </xdr:nvCxnSpPr>
      <xdr:spPr>
        <a:xfrm flipV="1">
          <a:off x="2209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28702</xdr:rowOff>
    </xdr:to>
    <xdr:cxnSp macro="">
      <xdr:nvCxnSpPr>
        <xdr:cNvPr id="376" name="直線コネクタ 375"/>
        <xdr:cNvCxnSpPr/>
      </xdr:nvCxnSpPr>
      <xdr:spPr>
        <a:xfrm>
          <a:off x="1320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6" name="円/楕円 385"/>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156735</xdr:rowOff>
    </xdr:from>
    <xdr:ext cx="762000" cy="259045"/>
    <xdr:sp macro="" textlink="">
      <xdr:nvSpPr>
        <xdr:cNvPr id="387"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8" name="円/楕円 387"/>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43959</xdr:rowOff>
    </xdr:from>
    <xdr:ext cx="736600" cy="259045"/>
    <xdr:sp macro="" textlink="">
      <xdr:nvSpPr>
        <xdr:cNvPr id="389" name="テキスト ボックス 388"/>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0" name="円/楕円 389"/>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80535</xdr:rowOff>
    </xdr:from>
    <xdr:ext cx="762000" cy="259045"/>
    <xdr:sp macro="" textlink="">
      <xdr:nvSpPr>
        <xdr:cNvPr id="391" name="テキスト ボックス 390"/>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4" name="円/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48531</xdr:rowOff>
    </xdr:from>
    <xdr:ext cx="762000" cy="259045"/>
    <xdr:sp macro="" textlink="">
      <xdr:nvSpPr>
        <xdr:cNvPr id="395" name="テキスト ボックス 394"/>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依然として類似団体平均値を上回っているうえに、前年度より１．９ポイント悪化している。これは、補助費及び扶助費が類似団体と比較して多いこと、経常一般財源等である交付金関係の大幅な減が原因と考えられる。</a:t>
          </a:r>
          <a:endParaRPr kumimoji="1" lang="en-US" altLang="ja-JP" sz="1200">
            <a:latin typeface="ＭＳ Ｐゴシック"/>
          </a:endParaRPr>
        </a:p>
        <a:p>
          <a:pPr>
            <a:lnSpc>
              <a:spcPts val="1200"/>
            </a:lnSpc>
          </a:pPr>
          <a:r>
            <a:rPr kumimoji="1" lang="ja-JP" altLang="en-US" sz="1200">
              <a:latin typeface="ＭＳ Ｐゴシック"/>
            </a:rPr>
            <a:t>　今後は、平成２７年度に策定した「柏原市行財政健全化戦略（第２期）」に基づき、歳入の確保、更なる事業の見直しなど、引き続き財政の健全化を図り、経常収支比率の改善に努める。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100330</xdr:rowOff>
    </xdr:to>
    <xdr:cxnSp macro="">
      <xdr:nvCxnSpPr>
        <xdr:cNvPr id="428" name="直線コネクタ 427"/>
        <xdr:cNvCxnSpPr/>
      </xdr:nvCxnSpPr>
      <xdr:spPr>
        <a:xfrm>
          <a:off x="15671800" y="134010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5080</xdr:rowOff>
    </xdr:from>
    <xdr:to>
      <xdr:col>22</xdr:col>
      <xdr:colOff>565150</xdr:colOff>
      <xdr:row>78</xdr:row>
      <xdr:rowOff>27939</xdr:rowOff>
    </xdr:to>
    <xdr:cxnSp macro="">
      <xdr:nvCxnSpPr>
        <xdr:cNvPr id="431" name="直線コネクタ 430"/>
        <xdr:cNvCxnSpPr/>
      </xdr:nvCxnSpPr>
      <xdr:spPr>
        <a:xfrm>
          <a:off x="14782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78</xdr:row>
      <xdr:rowOff>5080</xdr:rowOff>
    </xdr:to>
    <xdr:cxnSp macro="">
      <xdr:nvCxnSpPr>
        <xdr:cNvPr id="434" name="直線コネクタ 433"/>
        <xdr:cNvCxnSpPr/>
      </xdr:nvCxnSpPr>
      <xdr:spPr>
        <a:xfrm>
          <a:off x="13893800" y="1319911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46989</xdr:rowOff>
    </xdr:to>
    <xdr:cxnSp macro="">
      <xdr:nvCxnSpPr>
        <xdr:cNvPr id="437" name="直線コネクタ 436"/>
        <xdr:cNvCxnSpPr/>
      </xdr:nvCxnSpPr>
      <xdr:spPr>
        <a:xfrm flipV="1">
          <a:off x="13004800" y="131991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47" name="円/楕円 446"/>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21607</xdr:rowOff>
    </xdr:from>
    <xdr:ext cx="762000" cy="259045"/>
    <xdr:sp macro="" textlink="">
      <xdr:nvSpPr>
        <xdr:cNvPr id="448"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9" name="円/楕円 448"/>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63516</xdr:rowOff>
    </xdr:from>
    <xdr:ext cx="736600" cy="259045"/>
    <xdr:sp macro="" textlink="">
      <xdr:nvSpPr>
        <xdr:cNvPr id="450" name="テキスト ボックス 449"/>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1" name="円/楕円 450"/>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40657</xdr:rowOff>
    </xdr:from>
    <xdr:ext cx="762000" cy="259045"/>
    <xdr:sp macro="" textlink="">
      <xdr:nvSpPr>
        <xdr:cNvPr id="452" name="テキスト ボックス 451"/>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3" name="円/楕円 452"/>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33038</xdr:rowOff>
    </xdr:from>
    <xdr:ext cx="762000" cy="259045"/>
    <xdr:sp macro="" textlink="">
      <xdr:nvSpPr>
        <xdr:cNvPr id="454" name="テキスト ボックス 453"/>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5" name="円/楕円 454"/>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82566</xdr:rowOff>
    </xdr:from>
    <xdr:ext cx="762000" cy="259045"/>
    <xdr:sp macro="" textlink="">
      <xdr:nvSpPr>
        <xdr:cNvPr id="456" name="テキスト ボックス 455"/>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大阪府柏原市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95250</xdr:rowOff>
    </xdr:from>
    <xdr:to>
      <xdr:col>4</xdr:col>
      <xdr:colOff>1114425</xdr:colOff>
      <xdr:row>19</xdr:row>
      <xdr:rowOff>133350</xdr:rowOff>
    </xdr:to>
    <xdr:cxnSp macro="">
      <xdr:nvCxnSpPr>
        <xdr:cNvPr id="4140" name="直線コネクタ 44"/>
        <xdr:cNvCxnSpPr>
          <a:cxnSpLocks noChangeShapeType="1"/>
        </xdr:cNvCxnSpPr>
      </xdr:nvCxnSpPr>
      <xdr:spPr bwMode="auto">
        <a:xfrm flipV="1">
          <a:off x="5648325" y="2028825"/>
          <a:ext cx="0" cy="1409700"/>
        </a:xfrm>
        <a:prstGeom prst="line">
          <a:avLst/>
        </a:prstGeom>
        <a:noFill/>
        <a:ln w="31750" algn="ctr">
          <a:solidFill>
            <a:srgbClr val="808080"/>
          </a:solidFill>
          <a:round/>
          <a:headEnd/>
          <a:tailEnd/>
        </a:ln>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133350</xdr:rowOff>
    </xdr:from>
    <xdr:to>
      <xdr:col>5</xdr:col>
      <xdr:colOff>76200</xdr:colOff>
      <xdr:row>19</xdr:row>
      <xdr:rowOff>133350</xdr:rowOff>
    </xdr:to>
    <xdr:cxnSp macro="">
      <xdr:nvCxnSpPr>
        <xdr:cNvPr id="4142" name="直線コネクタ 46"/>
        <xdr:cNvCxnSpPr>
          <a:cxnSpLocks noChangeShapeType="1"/>
        </xdr:cNvCxnSpPr>
      </xdr:nvCxnSpPr>
      <xdr:spPr bwMode="auto">
        <a:xfrm>
          <a:off x="5562600" y="3438525"/>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95250</xdr:rowOff>
    </xdr:from>
    <xdr:to>
      <xdr:col>5</xdr:col>
      <xdr:colOff>76200</xdr:colOff>
      <xdr:row>11</xdr:row>
      <xdr:rowOff>95250</xdr:rowOff>
    </xdr:to>
    <xdr:cxnSp macro="">
      <xdr:nvCxnSpPr>
        <xdr:cNvPr id="4144" name="直線コネクタ 48"/>
        <xdr:cNvCxnSpPr>
          <a:cxnSpLocks noChangeShapeType="1"/>
        </xdr:cNvCxnSpPr>
      </xdr:nvCxnSpPr>
      <xdr:spPr bwMode="auto">
        <a:xfrm>
          <a:off x="5562600" y="2028825"/>
          <a:ext cx="180975" cy="0"/>
        </a:xfrm>
        <a:prstGeom prst="line">
          <a:avLst/>
        </a:prstGeom>
        <a:noFill/>
        <a:ln w="19050" algn="ctr">
          <a:solidFill>
            <a:srgbClr val="000000"/>
          </a:solidFill>
          <a:round/>
          <a:headEnd/>
          <a:tailEnd/>
        </a:ln>
      </xdr:spPr>
    </xdr:cxnSp>
    <xdr:clientData/>
  </xdr:twoCellAnchor>
  <xdr:twoCellAnchor>
    <xdr:from>
      <xdr:col>4</xdr:col>
      <xdr:colOff>466725</xdr:colOff>
      <xdr:row>16</xdr:row>
      <xdr:rowOff>85725</xdr:rowOff>
    </xdr:from>
    <xdr:to>
      <xdr:col>4</xdr:col>
      <xdr:colOff>1114425</xdr:colOff>
      <xdr:row>16</xdr:row>
      <xdr:rowOff>95250</xdr:rowOff>
    </xdr:to>
    <xdr:cxnSp macro="">
      <xdr:nvCxnSpPr>
        <xdr:cNvPr id="4145" name="直線コネクタ 49"/>
        <xdr:cNvCxnSpPr>
          <a:cxnSpLocks noChangeShapeType="1"/>
        </xdr:cNvCxnSpPr>
      </xdr:nvCxnSpPr>
      <xdr:spPr bwMode="auto">
        <a:xfrm>
          <a:off x="5000625" y="2876550"/>
          <a:ext cx="647700" cy="9525"/>
        </a:xfrm>
        <a:prstGeom prst="line">
          <a:avLst/>
        </a:prstGeom>
        <a:noFill/>
        <a:ln w="6350" algn="ctr">
          <a:solidFill>
            <a:srgbClr val="FF0000"/>
          </a:solidFill>
          <a:round/>
          <a:headEnd/>
          <a:tailEnd/>
        </a:ln>
      </xdr:spPr>
    </xdr:cxnSp>
    <xdr:clientData/>
  </xdr:twoCellAnchor>
  <xdr:oneCellAnchor>
    <xdr:from>
      <xdr:col>5</xdr:col>
      <xdr:colOff>73025</xdr:colOff>
      <xdr:row>16</xdr:row>
      <xdr:rowOff>79373</xdr:rowOff>
    </xdr:from>
    <xdr:ext cx="762000" cy="259045"/>
    <xdr:sp macro="" textlink="">
      <xdr:nvSpPr>
        <xdr:cNvPr id="51" name="人口1人当たり決算額の推移平均値テキスト130"/>
        <xdr:cNvSpPr txBox="1"/>
      </xdr:nvSpPr>
      <xdr:spPr>
        <a:xfrm>
          <a:off x="5740400" y="2870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95250</xdr:rowOff>
    </xdr:from>
    <xdr:to>
      <xdr:col>5</xdr:col>
      <xdr:colOff>38100</xdr:colOff>
      <xdr:row>17</xdr:row>
      <xdr:rowOff>19050</xdr:rowOff>
    </xdr:to>
    <xdr:sp macro="" textlink="">
      <xdr:nvSpPr>
        <xdr:cNvPr id="4147" name="フローチャート : 判断 51"/>
        <xdr:cNvSpPr>
          <a:spLocks noChangeArrowheads="1"/>
        </xdr:cNvSpPr>
      </xdr:nvSpPr>
      <xdr:spPr bwMode="auto">
        <a:xfrm>
          <a:off x="5600700" y="28860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16</xdr:row>
      <xdr:rowOff>85725</xdr:rowOff>
    </xdr:from>
    <xdr:to>
      <xdr:col>4</xdr:col>
      <xdr:colOff>466725</xdr:colOff>
      <xdr:row>16</xdr:row>
      <xdr:rowOff>171450</xdr:rowOff>
    </xdr:to>
    <xdr:cxnSp macro="">
      <xdr:nvCxnSpPr>
        <xdr:cNvPr id="4148" name="直線コネクタ 52"/>
        <xdr:cNvCxnSpPr>
          <a:cxnSpLocks noChangeShapeType="1"/>
        </xdr:cNvCxnSpPr>
      </xdr:nvCxnSpPr>
      <xdr:spPr bwMode="auto">
        <a:xfrm flipV="1">
          <a:off x="4305300" y="2876550"/>
          <a:ext cx="695325" cy="85725"/>
        </a:xfrm>
        <a:prstGeom prst="line">
          <a:avLst/>
        </a:prstGeom>
        <a:noFill/>
        <a:ln w="6350" algn="ctr">
          <a:solidFill>
            <a:srgbClr val="FF0000"/>
          </a:solidFill>
          <a:round/>
          <a:headEnd/>
          <a:tailEnd/>
        </a:ln>
      </xdr:spPr>
    </xdr:cxnSp>
    <xdr:clientData/>
  </xdr:twoCellAnchor>
  <xdr:twoCellAnchor>
    <xdr:from>
      <xdr:col>4</xdr:col>
      <xdr:colOff>419100</xdr:colOff>
      <xdr:row>16</xdr:row>
      <xdr:rowOff>104775</xdr:rowOff>
    </xdr:from>
    <xdr:to>
      <xdr:col>4</xdr:col>
      <xdr:colOff>523875</xdr:colOff>
      <xdr:row>17</xdr:row>
      <xdr:rowOff>38100</xdr:rowOff>
    </xdr:to>
    <xdr:sp macro="" textlink="">
      <xdr:nvSpPr>
        <xdr:cNvPr id="4149" name="フローチャート : 判断 53"/>
        <xdr:cNvSpPr>
          <a:spLocks noChangeArrowheads="1"/>
        </xdr:cNvSpPr>
      </xdr:nvSpPr>
      <xdr:spPr bwMode="auto">
        <a:xfrm>
          <a:off x="4953000" y="28956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171450</xdr:rowOff>
    </xdr:from>
    <xdr:to>
      <xdr:col>3</xdr:col>
      <xdr:colOff>904875</xdr:colOff>
      <xdr:row>17</xdr:row>
      <xdr:rowOff>47625</xdr:rowOff>
    </xdr:to>
    <xdr:cxnSp macro="">
      <xdr:nvCxnSpPr>
        <xdr:cNvPr id="4151" name="直線コネクタ 55"/>
        <xdr:cNvCxnSpPr>
          <a:cxnSpLocks noChangeShapeType="1"/>
        </xdr:cNvCxnSpPr>
      </xdr:nvCxnSpPr>
      <xdr:spPr bwMode="auto">
        <a:xfrm flipV="1">
          <a:off x="3609975" y="2962275"/>
          <a:ext cx="695325" cy="47625"/>
        </a:xfrm>
        <a:prstGeom prst="line">
          <a:avLst/>
        </a:prstGeom>
        <a:noFill/>
        <a:ln w="6350" algn="ctr">
          <a:solidFill>
            <a:srgbClr val="FF0000"/>
          </a:solidFill>
          <a:round/>
          <a:headEnd/>
          <a:tailEnd/>
        </a:ln>
      </xdr:spPr>
    </xdr:cxnSp>
    <xdr:clientData/>
  </xdr:twoCellAnchor>
  <xdr:twoCellAnchor>
    <xdr:from>
      <xdr:col>3</xdr:col>
      <xdr:colOff>857250</xdr:colOff>
      <xdr:row>16</xdr:row>
      <xdr:rowOff>76200</xdr:rowOff>
    </xdr:from>
    <xdr:to>
      <xdr:col>3</xdr:col>
      <xdr:colOff>952500</xdr:colOff>
      <xdr:row>17</xdr:row>
      <xdr:rowOff>0</xdr:rowOff>
    </xdr:to>
    <xdr:sp macro="" textlink="">
      <xdr:nvSpPr>
        <xdr:cNvPr id="4152" name="フローチャート : 判断 56"/>
        <xdr:cNvSpPr>
          <a:spLocks noChangeArrowheads="1"/>
        </xdr:cNvSpPr>
      </xdr:nvSpPr>
      <xdr:spPr bwMode="auto">
        <a:xfrm>
          <a:off x="4257675" y="286702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28575</xdr:rowOff>
    </xdr:from>
    <xdr:to>
      <xdr:col>3</xdr:col>
      <xdr:colOff>209550</xdr:colOff>
      <xdr:row>17</xdr:row>
      <xdr:rowOff>47625</xdr:rowOff>
    </xdr:to>
    <xdr:cxnSp macro="">
      <xdr:nvCxnSpPr>
        <xdr:cNvPr id="4154" name="直線コネクタ 58"/>
        <xdr:cNvCxnSpPr>
          <a:cxnSpLocks noChangeShapeType="1"/>
        </xdr:cNvCxnSpPr>
      </xdr:nvCxnSpPr>
      <xdr:spPr bwMode="auto">
        <a:xfrm>
          <a:off x="2905125" y="2990850"/>
          <a:ext cx="704850" cy="19050"/>
        </a:xfrm>
        <a:prstGeom prst="line">
          <a:avLst/>
        </a:prstGeom>
        <a:noFill/>
        <a:ln w="6350" algn="ctr">
          <a:solidFill>
            <a:srgbClr val="FF0000"/>
          </a:solidFill>
          <a:round/>
          <a:headEnd/>
          <a:tailEn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4155" name="フローチャート : 判断 59"/>
        <xdr:cNvSpPr>
          <a:spLocks noChangeArrowheads="1"/>
        </xdr:cNvSpPr>
      </xdr:nvSpPr>
      <xdr:spPr bwMode="auto">
        <a:xfrm>
          <a:off x="3552825" y="28860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57150</xdr:rowOff>
    </xdr:from>
    <xdr:to>
      <xdr:col>2</xdr:col>
      <xdr:colOff>695325</xdr:colOff>
      <xdr:row>16</xdr:row>
      <xdr:rowOff>161925</xdr:rowOff>
    </xdr:to>
    <xdr:sp macro="" textlink="">
      <xdr:nvSpPr>
        <xdr:cNvPr id="4157" name="フローチャート : 判断 61"/>
        <xdr:cNvSpPr>
          <a:spLocks noChangeArrowheads="1"/>
        </xdr:cNvSpPr>
      </xdr:nvSpPr>
      <xdr:spPr bwMode="auto">
        <a:xfrm>
          <a:off x="2857500" y="28479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47625</xdr:rowOff>
    </xdr:from>
    <xdr:to>
      <xdr:col>5</xdr:col>
      <xdr:colOff>38100</xdr:colOff>
      <xdr:row>16</xdr:row>
      <xdr:rowOff>142875</xdr:rowOff>
    </xdr:to>
    <xdr:sp macro="" textlink="">
      <xdr:nvSpPr>
        <xdr:cNvPr id="4164" name="円/楕円 68"/>
        <xdr:cNvSpPr>
          <a:spLocks noChangeArrowheads="1"/>
        </xdr:cNvSpPr>
      </xdr:nvSpPr>
      <xdr:spPr bwMode="auto">
        <a:xfrm>
          <a:off x="5600700" y="283845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15</xdr:row>
      <xdr:rowOff>60323</xdr:rowOff>
    </xdr:from>
    <xdr:ext cx="762000" cy="259045"/>
    <xdr:sp macro="" textlink="">
      <xdr:nvSpPr>
        <xdr:cNvPr id="70" name="人口1人当たり決算額の推移該当値テキスト130"/>
        <xdr:cNvSpPr txBox="1"/>
      </xdr:nvSpPr>
      <xdr:spPr>
        <a:xfrm>
          <a:off x="5740400" y="267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75,201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38100</xdr:rowOff>
    </xdr:from>
    <xdr:to>
      <xdr:col>4</xdr:col>
      <xdr:colOff>523875</xdr:colOff>
      <xdr:row>16</xdr:row>
      <xdr:rowOff>142875</xdr:rowOff>
    </xdr:to>
    <xdr:sp macro="" textlink="">
      <xdr:nvSpPr>
        <xdr:cNvPr id="4166" name="円/楕円 70"/>
        <xdr:cNvSpPr>
          <a:spLocks noChangeArrowheads="1"/>
        </xdr:cNvSpPr>
      </xdr:nvSpPr>
      <xdr:spPr bwMode="auto">
        <a:xfrm>
          <a:off x="4953000" y="28289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14</xdr:row>
      <xdr:rowOff>148905</xdr:rowOff>
    </xdr:from>
    <xdr:ext cx="736600" cy="259045"/>
    <xdr:sp macro="" textlink="">
      <xdr:nvSpPr>
        <xdr:cNvPr id="72" name="テキスト ボックス 71"/>
        <xdr:cNvSpPr txBox="1"/>
      </xdr:nvSpPr>
      <xdr:spPr>
        <a:xfrm>
          <a:off x="4622800" y="2596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114300</xdr:rowOff>
    </xdr:from>
    <xdr:to>
      <xdr:col>3</xdr:col>
      <xdr:colOff>952500</xdr:colOff>
      <xdr:row>17</xdr:row>
      <xdr:rowOff>47625</xdr:rowOff>
    </xdr:to>
    <xdr:sp macro="" textlink="">
      <xdr:nvSpPr>
        <xdr:cNvPr id="4168" name="円/楕円 72"/>
        <xdr:cNvSpPr>
          <a:spLocks noChangeArrowheads="1"/>
        </xdr:cNvSpPr>
      </xdr:nvSpPr>
      <xdr:spPr bwMode="auto">
        <a:xfrm>
          <a:off x="4257675" y="29051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17</xdr:row>
      <xdr:rowOff>31951</xdr:rowOff>
    </xdr:from>
    <xdr:ext cx="762000" cy="259045"/>
    <xdr:sp macro="" textlink="">
      <xdr:nvSpPr>
        <xdr:cNvPr id="74" name="テキスト ボックス 73"/>
        <xdr:cNvSpPr txBox="1"/>
      </xdr:nvSpPr>
      <xdr:spPr>
        <a:xfrm>
          <a:off x="3924300" y="29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71,357</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161925</xdr:rowOff>
    </xdr:from>
    <xdr:to>
      <xdr:col>3</xdr:col>
      <xdr:colOff>257175</xdr:colOff>
      <xdr:row>17</xdr:row>
      <xdr:rowOff>95250</xdr:rowOff>
    </xdr:to>
    <xdr:sp macro="" textlink="">
      <xdr:nvSpPr>
        <xdr:cNvPr id="4170" name="円/楕円 74"/>
        <xdr:cNvSpPr>
          <a:spLocks noChangeArrowheads="1"/>
        </xdr:cNvSpPr>
      </xdr:nvSpPr>
      <xdr:spPr bwMode="auto">
        <a:xfrm>
          <a:off x="3552825" y="29527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17</xdr:row>
      <xdr:rowOff>81024</xdr:rowOff>
    </xdr:from>
    <xdr:ext cx="762000" cy="259045"/>
    <xdr:sp macro="" textlink="">
      <xdr:nvSpPr>
        <xdr:cNvPr id="76" name="テキスト ボックス 75"/>
        <xdr:cNvSpPr txBox="1"/>
      </xdr:nvSpPr>
      <xdr:spPr>
        <a:xfrm>
          <a:off x="3225800" y="30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68,781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152400</xdr:rowOff>
    </xdr:from>
    <xdr:to>
      <xdr:col>2</xdr:col>
      <xdr:colOff>695325</xdr:colOff>
      <xdr:row>17</xdr:row>
      <xdr:rowOff>85725</xdr:rowOff>
    </xdr:to>
    <xdr:sp macro="" textlink="">
      <xdr:nvSpPr>
        <xdr:cNvPr id="4172" name="円/楕円 76"/>
        <xdr:cNvSpPr>
          <a:spLocks noChangeArrowheads="1"/>
        </xdr:cNvSpPr>
      </xdr:nvSpPr>
      <xdr:spPr bwMode="auto">
        <a:xfrm>
          <a:off x="2857500" y="29432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17</xdr:row>
      <xdr:rowOff>66241</xdr:rowOff>
    </xdr:from>
    <xdr:ext cx="762000" cy="259045"/>
    <xdr:sp macro="" textlink="">
      <xdr:nvSpPr>
        <xdr:cNvPr id="78" name="テキスト ボックス 77"/>
        <xdr:cNvSpPr txBox="1"/>
      </xdr:nvSpPr>
      <xdr:spPr>
        <a:xfrm>
          <a:off x="2527300" y="302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5" name="角丸四角形 79"/>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4189" name="直線コネクタ 93"/>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4190" name="直線コネクタ 94"/>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4192" name="直線コネクタ 96"/>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4194" name="直線コネクタ 98"/>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4196" name="直線コネクタ 100"/>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4198" name="直線コネクタ 102"/>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200" name="直線コネクタ 104"/>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200025</xdr:rowOff>
    </xdr:from>
    <xdr:to>
      <xdr:col>4</xdr:col>
      <xdr:colOff>1114425</xdr:colOff>
      <xdr:row>37</xdr:row>
      <xdr:rowOff>333375</xdr:rowOff>
    </xdr:to>
    <xdr:cxnSp macro="">
      <xdr:nvCxnSpPr>
        <xdr:cNvPr id="4203" name="直線コネクタ 107"/>
        <xdr:cNvCxnSpPr>
          <a:cxnSpLocks noChangeShapeType="1"/>
        </xdr:cNvCxnSpPr>
      </xdr:nvCxnSpPr>
      <xdr:spPr bwMode="auto">
        <a:xfrm flipV="1">
          <a:off x="5648325" y="6124575"/>
          <a:ext cx="0" cy="1333500"/>
        </a:xfrm>
        <a:prstGeom prst="line">
          <a:avLst/>
        </a:prstGeom>
        <a:noFill/>
        <a:ln w="31750" algn="ctr">
          <a:solidFill>
            <a:srgbClr val="808080"/>
          </a:solidFill>
          <a:round/>
          <a:headEnd/>
          <a:tailEnd/>
        </a:ln>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333375</xdr:rowOff>
    </xdr:from>
    <xdr:to>
      <xdr:col>5</xdr:col>
      <xdr:colOff>76200</xdr:colOff>
      <xdr:row>37</xdr:row>
      <xdr:rowOff>333375</xdr:rowOff>
    </xdr:to>
    <xdr:cxnSp macro="">
      <xdr:nvCxnSpPr>
        <xdr:cNvPr id="4205" name="直線コネクタ 109"/>
        <xdr:cNvCxnSpPr>
          <a:cxnSpLocks noChangeShapeType="1"/>
        </xdr:cNvCxnSpPr>
      </xdr:nvCxnSpPr>
      <xdr:spPr bwMode="auto">
        <a:xfrm>
          <a:off x="5562600" y="745807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200025</xdr:rowOff>
    </xdr:from>
    <xdr:to>
      <xdr:col>5</xdr:col>
      <xdr:colOff>76200</xdr:colOff>
      <xdr:row>33</xdr:row>
      <xdr:rowOff>200025</xdr:rowOff>
    </xdr:to>
    <xdr:cxnSp macro="">
      <xdr:nvCxnSpPr>
        <xdr:cNvPr id="4207" name="直線コネクタ 111"/>
        <xdr:cNvCxnSpPr>
          <a:cxnSpLocks noChangeShapeType="1"/>
        </xdr:cNvCxnSpPr>
      </xdr:nvCxnSpPr>
      <xdr:spPr bwMode="auto">
        <a:xfrm>
          <a:off x="5562600" y="6124575"/>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133350</xdr:rowOff>
    </xdr:from>
    <xdr:to>
      <xdr:col>4</xdr:col>
      <xdr:colOff>1114425</xdr:colOff>
      <xdr:row>35</xdr:row>
      <xdr:rowOff>314325</xdr:rowOff>
    </xdr:to>
    <xdr:cxnSp macro="">
      <xdr:nvCxnSpPr>
        <xdr:cNvPr id="4208" name="直線コネクタ 112"/>
        <xdr:cNvCxnSpPr>
          <a:cxnSpLocks noChangeShapeType="1"/>
        </xdr:cNvCxnSpPr>
      </xdr:nvCxnSpPr>
      <xdr:spPr bwMode="auto">
        <a:xfrm>
          <a:off x="5000625" y="6743700"/>
          <a:ext cx="647700" cy="180975"/>
        </a:xfrm>
        <a:prstGeom prst="line">
          <a:avLst/>
        </a:prstGeom>
        <a:noFill/>
        <a:ln w="6350" algn="ctr">
          <a:solidFill>
            <a:srgbClr val="FF0000"/>
          </a:solidFill>
          <a:round/>
          <a:headEnd/>
          <a:tailEnd/>
        </a:ln>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142875</xdr:rowOff>
    </xdr:from>
    <xdr:to>
      <xdr:col>5</xdr:col>
      <xdr:colOff>38100</xdr:colOff>
      <xdr:row>35</xdr:row>
      <xdr:rowOff>247650</xdr:rowOff>
    </xdr:to>
    <xdr:sp macro="" textlink="">
      <xdr:nvSpPr>
        <xdr:cNvPr id="4210" name="フローチャート : 判断 114"/>
        <xdr:cNvSpPr>
          <a:spLocks noChangeArrowheads="1"/>
        </xdr:cNvSpPr>
      </xdr:nvSpPr>
      <xdr:spPr bwMode="auto">
        <a:xfrm>
          <a:off x="5600700" y="67532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133350</xdr:rowOff>
    </xdr:from>
    <xdr:to>
      <xdr:col>4</xdr:col>
      <xdr:colOff>466725</xdr:colOff>
      <xdr:row>35</xdr:row>
      <xdr:rowOff>142875</xdr:rowOff>
    </xdr:to>
    <xdr:cxnSp macro="">
      <xdr:nvCxnSpPr>
        <xdr:cNvPr id="4211" name="直線コネクタ 115"/>
        <xdr:cNvCxnSpPr>
          <a:cxnSpLocks noChangeShapeType="1"/>
        </xdr:cNvCxnSpPr>
      </xdr:nvCxnSpPr>
      <xdr:spPr bwMode="auto">
        <a:xfrm flipV="1">
          <a:off x="4305300" y="6743700"/>
          <a:ext cx="695325" cy="9525"/>
        </a:xfrm>
        <a:prstGeom prst="line">
          <a:avLst/>
        </a:prstGeom>
        <a:noFill/>
        <a:ln w="6350" algn="ctr">
          <a:solidFill>
            <a:srgbClr val="FF0000"/>
          </a:solidFill>
          <a:round/>
          <a:headEnd/>
          <a:tailEnd/>
        </a:ln>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4212" name="フローチャート : 判断 116"/>
        <xdr:cNvSpPr>
          <a:spLocks noChangeArrowheads="1"/>
        </xdr:cNvSpPr>
      </xdr:nvSpPr>
      <xdr:spPr bwMode="auto">
        <a:xfrm>
          <a:off x="4953000" y="674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66675</xdr:rowOff>
    </xdr:from>
    <xdr:to>
      <xdr:col>3</xdr:col>
      <xdr:colOff>904875</xdr:colOff>
      <xdr:row>35</xdr:row>
      <xdr:rowOff>142875</xdr:rowOff>
    </xdr:to>
    <xdr:cxnSp macro="">
      <xdr:nvCxnSpPr>
        <xdr:cNvPr id="4214" name="直線コネクタ 118"/>
        <xdr:cNvCxnSpPr>
          <a:cxnSpLocks noChangeShapeType="1"/>
        </xdr:cNvCxnSpPr>
      </xdr:nvCxnSpPr>
      <xdr:spPr bwMode="auto">
        <a:xfrm>
          <a:off x="3609975" y="6677025"/>
          <a:ext cx="695325" cy="76200"/>
        </a:xfrm>
        <a:prstGeom prst="line">
          <a:avLst/>
        </a:prstGeom>
        <a:noFill/>
        <a:ln w="6350" algn="ctr">
          <a:solidFill>
            <a:srgbClr val="FF0000"/>
          </a:solidFill>
          <a:round/>
          <a:headEnd/>
          <a:tailEnd/>
        </a:ln>
      </xdr:spPr>
    </xdr:cxnSp>
    <xdr:clientData/>
  </xdr:twoCellAnchor>
  <xdr:twoCellAnchor>
    <xdr:from>
      <xdr:col>3</xdr:col>
      <xdr:colOff>857250</xdr:colOff>
      <xdr:row>35</xdr:row>
      <xdr:rowOff>104775</xdr:rowOff>
    </xdr:from>
    <xdr:to>
      <xdr:col>3</xdr:col>
      <xdr:colOff>952500</xdr:colOff>
      <xdr:row>35</xdr:row>
      <xdr:rowOff>209550</xdr:rowOff>
    </xdr:to>
    <xdr:sp macro="" textlink="">
      <xdr:nvSpPr>
        <xdr:cNvPr id="4215" name="フローチャート : 判断 119"/>
        <xdr:cNvSpPr>
          <a:spLocks noChangeArrowheads="1"/>
        </xdr:cNvSpPr>
      </xdr:nvSpPr>
      <xdr:spPr bwMode="auto">
        <a:xfrm>
          <a:off x="4257675" y="67151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66675</xdr:rowOff>
    </xdr:from>
    <xdr:to>
      <xdr:col>3</xdr:col>
      <xdr:colOff>209550</xdr:colOff>
      <xdr:row>35</xdr:row>
      <xdr:rowOff>133350</xdr:rowOff>
    </xdr:to>
    <xdr:cxnSp macro="">
      <xdr:nvCxnSpPr>
        <xdr:cNvPr id="4217" name="直線コネクタ 121"/>
        <xdr:cNvCxnSpPr>
          <a:cxnSpLocks noChangeShapeType="1"/>
        </xdr:cNvCxnSpPr>
      </xdr:nvCxnSpPr>
      <xdr:spPr bwMode="auto">
        <a:xfrm flipV="1">
          <a:off x="2905125" y="6677025"/>
          <a:ext cx="704850" cy="66675"/>
        </a:xfrm>
        <a:prstGeom prst="line">
          <a:avLst/>
        </a:prstGeom>
        <a:noFill/>
        <a:ln w="6350" algn="ctr">
          <a:solidFill>
            <a:srgbClr val="FF0000"/>
          </a:solidFill>
          <a:round/>
          <a:headEnd/>
          <a:tailEnd/>
        </a:ln>
      </xdr:spPr>
    </xdr:cxnSp>
    <xdr:clientData/>
  </xdr:twoCellAnchor>
  <xdr:twoCellAnchor>
    <xdr:from>
      <xdr:col>3</xdr:col>
      <xdr:colOff>152400</xdr:colOff>
      <xdr:row>35</xdr:row>
      <xdr:rowOff>38100</xdr:rowOff>
    </xdr:from>
    <xdr:to>
      <xdr:col>3</xdr:col>
      <xdr:colOff>257175</xdr:colOff>
      <xdr:row>35</xdr:row>
      <xdr:rowOff>142875</xdr:rowOff>
    </xdr:to>
    <xdr:sp macro="" textlink="">
      <xdr:nvSpPr>
        <xdr:cNvPr id="4218" name="フローチャート : 判断 122"/>
        <xdr:cNvSpPr>
          <a:spLocks noChangeArrowheads="1"/>
        </xdr:cNvSpPr>
      </xdr:nvSpPr>
      <xdr:spPr bwMode="auto">
        <a:xfrm>
          <a:off x="3552825" y="66484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333375</xdr:rowOff>
    </xdr:from>
    <xdr:to>
      <xdr:col>2</xdr:col>
      <xdr:colOff>695325</xdr:colOff>
      <xdr:row>35</xdr:row>
      <xdr:rowOff>95250</xdr:rowOff>
    </xdr:to>
    <xdr:sp macro="" textlink="">
      <xdr:nvSpPr>
        <xdr:cNvPr id="4220" name="フローチャート : 判断 124"/>
        <xdr:cNvSpPr>
          <a:spLocks noChangeArrowheads="1"/>
        </xdr:cNvSpPr>
      </xdr:nvSpPr>
      <xdr:spPr bwMode="auto">
        <a:xfrm>
          <a:off x="2857500" y="66008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266700</xdr:rowOff>
    </xdr:from>
    <xdr:to>
      <xdr:col>5</xdr:col>
      <xdr:colOff>38100</xdr:colOff>
      <xdr:row>36</xdr:row>
      <xdr:rowOff>19050</xdr:rowOff>
    </xdr:to>
    <xdr:sp macro="" textlink="">
      <xdr:nvSpPr>
        <xdr:cNvPr id="4227" name="円/楕円 131"/>
        <xdr:cNvSpPr>
          <a:spLocks noChangeArrowheads="1"/>
        </xdr:cNvSpPr>
      </xdr:nvSpPr>
      <xdr:spPr bwMode="auto">
        <a:xfrm>
          <a:off x="5600700" y="687705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235794</xdr:rowOff>
    </xdr:from>
    <xdr:ext cx="762000" cy="259045"/>
    <xdr:sp macro="" textlink="">
      <xdr:nvSpPr>
        <xdr:cNvPr id="133" name="人口1人当たり決算額の推移該当値テキスト445"/>
        <xdr:cNvSpPr txBox="1"/>
      </xdr:nvSpPr>
      <xdr:spPr>
        <a:xfrm>
          <a:off x="5740400" y="684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85725</xdr:rowOff>
    </xdr:from>
    <xdr:to>
      <xdr:col>4</xdr:col>
      <xdr:colOff>523875</xdr:colOff>
      <xdr:row>35</xdr:row>
      <xdr:rowOff>190500</xdr:rowOff>
    </xdr:to>
    <xdr:sp macro="" textlink="">
      <xdr:nvSpPr>
        <xdr:cNvPr id="4229" name="円/楕円 133"/>
        <xdr:cNvSpPr>
          <a:spLocks noChangeArrowheads="1"/>
        </xdr:cNvSpPr>
      </xdr:nvSpPr>
      <xdr:spPr bwMode="auto">
        <a:xfrm>
          <a:off x="4953000" y="66960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34</xdr:row>
      <xdr:rowOff>198297</xdr:rowOff>
    </xdr:from>
    <xdr:ext cx="736600" cy="259045"/>
    <xdr:sp macro="" textlink="">
      <xdr:nvSpPr>
        <xdr:cNvPr id="135" name="テキスト ボックス 134"/>
        <xdr:cNvSpPr txBox="1"/>
      </xdr:nvSpPr>
      <xdr:spPr>
        <a:xfrm>
          <a:off x="4622800" y="646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95250</xdr:rowOff>
    </xdr:from>
    <xdr:to>
      <xdr:col>3</xdr:col>
      <xdr:colOff>952500</xdr:colOff>
      <xdr:row>35</xdr:row>
      <xdr:rowOff>200025</xdr:rowOff>
    </xdr:to>
    <xdr:sp macro="" textlink="">
      <xdr:nvSpPr>
        <xdr:cNvPr id="4231" name="円/楕円 135"/>
        <xdr:cNvSpPr>
          <a:spLocks noChangeArrowheads="1"/>
        </xdr:cNvSpPr>
      </xdr:nvSpPr>
      <xdr:spPr bwMode="auto">
        <a:xfrm>
          <a:off x="4257675" y="67056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34</xdr:row>
      <xdr:rowOff>206526</xdr:rowOff>
    </xdr:from>
    <xdr:ext cx="762000" cy="259045"/>
    <xdr:sp macro="" textlink="">
      <xdr:nvSpPr>
        <xdr:cNvPr id="137" name="テキスト ボックス 136"/>
        <xdr:cNvSpPr txBox="1"/>
      </xdr:nvSpPr>
      <xdr:spPr>
        <a:xfrm>
          <a:off x="3924300" y="647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16,182</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9525</xdr:rowOff>
    </xdr:from>
    <xdr:to>
      <xdr:col>3</xdr:col>
      <xdr:colOff>257175</xdr:colOff>
      <xdr:row>35</xdr:row>
      <xdr:rowOff>114300</xdr:rowOff>
    </xdr:to>
    <xdr:sp macro="" textlink="">
      <xdr:nvSpPr>
        <xdr:cNvPr id="4233" name="円/楕円 137"/>
        <xdr:cNvSpPr>
          <a:spLocks noChangeArrowheads="1"/>
        </xdr:cNvSpPr>
      </xdr:nvSpPr>
      <xdr:spPr bwMode="auto">
        <a:xfrm>
          <a:off x="3552825" y="66198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34</xdr:row>
      <xdr:rowOff>123153</xdr:rowOff>
    </xdr:from>
    <xdr:ext cx="762000" cy="259045"/>
    <xdr:sp macro="" textlink="">
      <xdr:nvSpPr>
        <xdr:cNvPr id="139" name="テキスト ボックス 138"/>
        <xdr:cNvSpPr txBox="1"/>
      </xdr:nvSpPr>
      <xdr:spPr>
        <a:xfrm>
          <a:off x="3225800" y="639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4235" name="円/楕円 139"/>
        <xdr:cNvSpPr>
          <a:spLocks noChangeArrowheads="1"/>
        </xdr:cNvSpPr>
      </xdr:nvSpPr>
      <xdr:spPr bwMode="auto">
        <a:xfrm>
          <a:off x="2857500" y="66960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170807</xdr:rowOff>
    </xdr:from>
    <xdr:ext cx="762000" cy="259045"/>
    <xdr:sp macro="" textlink="">
      <xdr:nvSpPr>
        <xdr:cNvPr id="141" name="テキスト ボックス 140"/>
        <xdr:cNvSpPr txBox="1"/>
      </xdr:nvSpPr>
      <xdr:spPr>
        <a:xfrm>
          <a:off x="2527300" y="678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4716" y="2828273"/>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98425</xdr:rowOff>
    </xdr:from>
    <xdr:ext cx="9703105" cy="259045"/>
    <xdr:sp macro="" textlink="">
      <xdr:nvSpPr>
        <xdr:cNvPr id="30" name="テキスト ボックス 29"/>
        <xdr:cNvSpPr txBox="1"/>
      </xdr:nvSpPr>
      <xdr:spPr>
        <a:xfrm>
          <a:off x="694716" y="3151644"/>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4716" y="3455966"/>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0116" y="458617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40</xdr:row>
      <xdr:rowOff>111777</xdr:rowOff>
    </xdr:from>
    <xdr:ext cx="531299" cy="259045"/>
    <xdr:sp macro="" textlink="">
      <xdr:nvSpPr>
        <xdr:cNvPr id="42" name="テキスト ボックス 41"/>
        <xdr:cNvSpPr txBox="1"/>
      </xdr:nvSpPr>
      <xdr:spPr>
        <a:xfrm>
          <a:off x="240226" y="68967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37</xdr:row>
      <xdr:rowOff>168927</xdr:rowOff>
    </xdr:from>
    <xdr:ext cx="531299" cy="259045"/>
    <xdr:sp macro="" textlink="">
      <xdr:nvSpPr>
        <xdr:cNvPr id="44" name="テキスト ボックス 43"/>
        <xdr:cNvSpPr txBox="1"/>
      </xdr:nvSpPr>
      <xdr:spPr>
        <a:xfrm>
          <a:off x="240226" y="644498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35</xdr:row>
      <xdr:rowOff>45102</xdr:rowOff>
    </xdr:from>
    <xdr:ext cx="531299" cy="259045"/>
    <xdr:sp macro="" textlink="">
      <xdr:nvSpPr>
        <xdr:cNvPr id="46" name="テキスト ボックス 45"/>
        <xdr:cNvSpPr txBox="1"/>
      </xdr:nvSpPr>
      <xdr:spPr>
        <a:xfrm>
          <a:off x="240226" y="59819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32</xdr:row>
      <xdr:rowOff>111777</xdr:rowOff>
    </xdr:from>
    <xdr:ext cx="531299" cy="259045"/>
    <xdr:sp macro="" textlink="">
      <xdr:nvSpPr>
        <xdr:cNvPr id="48" name="テキスト ボックス 47"/>
        <xdr:cNvSpPr txBox="1"/>
      </xdr:nvSpPr>
      <xdr:spPr>
        <a:xfrm>
          <a:off x="240226" y="55397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29</xdr:row>
      <xdr:rowOff>168927</xdr:rowOff>
    </xdr:from>
    <xdr:ext cx="595419" cy="259045"/>
    <xdr:sp macro="" textlink="">
      <xdr:nvSpPr>
        <xdr:cNvPr id="50" name="テキスト ボックス 49"/>
        <xdr:cNvSpPr txBox="1"/>
      </xdr:nvSpPr>
      <xdr:spPr>
        <a:xfrm>
          <a:off x="157056" y="50880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27</xdr:row>
      <xdr:rowOff>45102</xdr:rowOff>
    </xdr:from>
    <xdr:ext cx="595419" cy="259045"/>
    <xdr:sp macro="" textlink="">
      <xdr:nvSpPr>
        <xdr:cNvPr id="52" name="テキスト ボックス 51"/>
        <xdr:cNvSpPr txBox="1"/>
      </xdr:nvSpPr>
      <xdr:spPr>
        <a:xfrm>
          <a:off x="157056" y="462493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711222" y="66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148907</xdr:rowOff>
    </xdr:from>
    <xdr:ext cx="534377" cy="259045"/>
    <xdr:sp macro="" textlink="">
      <xdr:nvSpPr>
        <xdr:cNvPr id="57" name="人件費最大値テキスト"/>
        <xdr:cNvSpPr txBox="1"/>
      </xdr:nvSpPr>
      <xdr:spPr>
        <a:xfrm>
          <a:off x="4711222" y="50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66388</xdr:rowOff>
    </xdr:from>
    <xdr:to>
      <xdr:col>6</xdr:col>
      <xdr:colOff>511175</xdr:colOff>
      <xdr:row>36</xdr:row>
      <xdr:rowOff>91785</xdr:rowOff>
    </xdr:to>
    <xdr:cxnSp macro="">
      <xdr:nvCxnSpPr>
        <xdr:cNvPr id="59" name="直線コネクタ 58"/>
        <xdr:cNvCxnSpPr/>
      </xdr:nvCxnSpPr>
      <xdr:spPr>
        <a:xfrm>
          <a:off x="3797300" y="6238588"/>
          <a:ext cx="8382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112516</xdr:rowOff>
    </xdr:from>
    <xdr:ext cx="534377" cy="259045"/>
    <xdr:sp macro="" textlink="">
      <xdr:nvSpPr>
        <xdr:cNvPr id="60" name="人件費平均値テキスト"/>
        <xdr:cNvSpPr txBox="1"/>
      </xdr:nvSpPr>
      <xdr:spPr>
        <a:xfrm>
          <a:off x="4711222" y="587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66388</xdr:rowOff>
    </xdr:from>
    <xdr:to>
      <xdr:col>5</xdr:col>
      <xdr:colOff>358775</xdr:colOff>
      <xdr:row>36</xdr:row>
      <xdr:rowOff>159200</xdr:rowOff>
    </xdr:to>
    <xdr:cxnSp macro="">
      <xdr:nvCxnSpPr>
        <xdr:cNvPr id="62" name="直線コネクタ 61"/>
        <xdr:cNvCxnSpPr/>
      </xdr:nvCxnSpPr>
      <xdr:spPr>
        <a:xfrm flipV="1">
          <a:off x="2908300" y="6238588"/>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49291" y="58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159200</xdr:rowOff>
    </xdr:from>
    <xdr:to>
      <xdr:col>4</xdr:col>
      <xdr:colOff>155575</xdr:colOff>
      <xdr:row>37</xdr:row>
      <xdr:rowOff>63005</xdr:rowOff>
    </xdr:to>
    <xdr:cxnSp macro="">
      <xdr:nvCxnSpPr>
        <xdr:cNvPr id="65" name="直線コネクタ 64"/>
        <xdr:cNvCxnSpPr/>
      </xdr:nvCxnSpPr>
      <xdr:spPr>
        <a:xfrm flipV="1">
          <a:off x="2019300" y="6331400"/>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8809" y="5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153027</xdr:rowOff>
    </xdr:from>
    <xdr:to>
      <xdr:col>2</xdr:col>
      <xdr:colOff>638175</xdr:colOff>
      <xdr:row>37</xdr:row>
      <xdr:rowOff>63005</xdr:rowOff>
    </xdr:to>
    <xdr:cxnSp macro="">
      <xdr:nvCxnSpPr>
        <xdr:cNvPr id="68" name="直線コネクタ 67"/>
        <xdr:cNvCxnSpPr/>
      </xdr:nvCxnSpPr>
      <xdr:spPr>
        <a:xfrm>
          <a:off x="1130300" y="6325227"/>
          <a:ext cx="8890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33</xdr:row>
      <xdr:rowOff>155889</xdr:rowOff>
    </xdr:from>
    <xdr:ext cx="534377" cy="259045"/>
    <xdr:sp macro="" textlink="">
      <xdr:nvSpPr>
        <xdr:cNvPr id="70" name="テキスト ボックス 69"/>
        <xdr:cNvSpPr txBox="1"/>
      </xdr:nvSpPr>
      <xdr:spPr>
        <a:xfrm>
          <a:off x="1744543" y="57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59327" y="570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40985</xdr:rowOff>
    </xdr:from>
    <xdr:to>
      <xdr:col>6</xdr:col>
      <xdr:colOff>561975</xdr:colOff>
      <xdr:row>36</xdr:row>
      <xdr:rowOff>142585</xdr:rowOff>
    </xdr:to>
    <xdr:sp macro="" textlink="">
      <xdr:nvSpPr>
        <xdr:cNvPr id="78" name="円/楕円 77"/>
        <xdr:cNvSpPr/>
      </xdr:nvSpPr>
      <xdr:spPr>
        <a:xfrm>
          <a:off x="4584700" y="62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9887</xdr:rowOff>
    </xdr:from>
    <xdr:ext cx="534377" cy="259045"/>
    <xdr:sp macro="" textlink="">
      <xdr:nvSpPr>
        <xdr:cNvPr id="79" name="人件費該当値テキスト"/>
        <xdr:cNvSpPr txBox="1"/>
      </xdr:nvSpPr>
      <xdr:spPr>
        <a:xfrm>
          <a:off x="4711222" y="61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15588</xdr:rowOff>
    </xdr:from>
    <xdr:to>
      <xdr:col>5</xdr:col>
      <xdr:colOff>409575</xdr:colOff>
      <xdr:row>36</xdr:row>
      <xdr:rowOff>117188</xdr:rowOff>
    </xdr:to>
    <xdr:sp macro="" textlink="">
      <xdr:nvSpPr>
        <xdr:cNvPr id="80" name="円/楕円 79"/>
        <xdr:cNvSpPr/>
      </xdr:nvSpPr>
      <xdr:spPr>
        <a:xfrm>
          <a:off x="37465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36</xdr:row>
      <xdr:rowOff>108315</xdr:rowOff>
    </xdr:from>
    <xdr:ext cx="534377" cy="259045"/>
    <xdr:sp macro="" textlink="">
      <xdr:nvSpPr>
        <xdr:cNvPr id="81" name="テキスト ボックス 80"/>
        <xdr:cNvSpPr txBox="1"/>
      </xdr:nvSpPr>
      <xdr:spPr>
        <a:xfrm>
          <a:off x="3549291" y="62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108400</xdr:rowOff>
    </xdr:from>
    <xdr:to>
      <xdr:col>4</xdr:col>
      <xdr:colOff>206375</xdr:colOff>
      <xdr:row>37</xdr:row>
      <xdr:rowOff>38550</xdr:rowOff>
    </xdr:to>
    <xdr:sp macro="" textlink="">
      <xdr:nvSpPr>
        <xdr:cNvPr id="82" name="円/楕円 81"/>
        <xdr:cNvSpPr/>
      </xdr:nvSpPr>
      <xdr:spPr>
        <a:xfrm>
          <a:off x="2857500" y="6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37</xdr:row>
      <xdr:rowOff>29677</xdr:rowOff>
    </xdr:from>
    <xdr:ext cx="534377" cy="259045"/>
    <xdr:sp macro="" textlink="">
      <xdr:nvSpPr>
        <xdr:cNvPr id="83" name="テキスト ボックス 82"/>
        <xdr:cNvSpPr txBox="1"/>
      </xdr:nvSpPr>
      <xdr:spPr>
        <a:xfrm>
          <a:off x="2648809" y="63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12205</xdr:rowOff>
    </xdr:from>
    <xdr:to>
      <xdr:col>3</xdr:col>
      <xdr:colOff>3175</xdr:colOff>
      <xdr:row>37</xdr:row>
      <xdr:rowOff>113805</xdr:rowOff>
    </xdr:to>
    <xdr:sp macro="" textlink="">
      <xdr:nvSpPr>
        <xdr:cNvPr id="84" name="円/楕円 83"/>
        <xdr:cNvSpPr/>
      </xdr:nvSpPr>
      <xdr:spPr>
        <a:xfrm>
          <a:off x="1968500" y="6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37</xdr:row>
      <xdr:rowOff>104932</xdr:rowOff>
    </xdr:from>
    <xdr:ext cx="534377" cy="259045"/>
    <xdr:sp macro="" textlink="">
      <xdr:nvSpPr>
        <xdr:cNvPr id="85" name="テキスト ボックス 84"/>
        <xdr:cNvSpPr txBox="1"/>
      </xdr:nvSpPr>
      <xdr:spPr>
        <a:xfrm>
          <a:off x="1744543" y="63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102227</xdr:rowOff>
    </xdr:from>
    <xdr:to>
      <xdr:col>1</xdr:col>
      <xdr:colOff>485775</xdr:colOff>
      <xdr:row>37</xdr:row>
      <xdr:rowOff>32377</xdr:rowOff>
    </xdr:to>
    <xdr:sp macro="" textlink="">
      <xdr:nvSpPr>
        <xdr:cNvPr id="86" name="円/楕円 85"/>
        <xdr:cNvSpPr/>
      </xdr:nvSpPr>
      <xdr:spPr>
        <a:xfrm>
          <a:off x="1079500" y="62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37</xdr:row>
      <xdr:rowOff>13979</xdr:rowOff>
    </xdr:from>
    <xdr:ext cx="534377" cy="259045"/>
    <xdr:sp macro="" textlink="">
      <xdr:nvSpPr>
        <xdr:cNvPr id="87" name="テキスト ボックス 86"/>
        <xdr:cNvSpPr txBox="1"/>
      </xdr:nvSpPr>
      <xdr:spPr>
        <a:xfrm>
          <a:off x="859327" y="62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0116" y="79786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503689</xdr:colOff>
      <xdr:row>58</xdr:row>
      <xdr:rowOff>118580</xdr:rowOff>
    </xdr:from>
    <xdr:ext cx="248786" cy="259045"/>
    <xdr:sp macro="" textlink="">
      <xdr:nvSpPr>
        <xdr:cNvPr id="99" name="テキスト ボックス 98"/>
        <xdr:cNvSpPr txBox="1"/>
      </xdr:nvSpPr>
      <xdr:spPr>
        <a:xfrm>
          <a:off x="503689" y="99567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56</xdr:row>
      <xdr:rowOff>144434</xdr:rowOff>
    </xdr:from>
    <xdr:ext cx="595419" cy="259045"/>
    <xdr:sp macro="" textlink="">
      <xdr:nvSpPr>
        <xdr:cNvPr id="101" name="テキスト ボックス 100"/>
        <xdr:cNvSpPr txBox="1"/>
      </xdr:nvSpPr>
      <xdr:spPr>
        <a:xfrm>
          <a:off x="157056" y="96433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54</xdr:row>
      <xdr:rowOff>151237</xdr:rowOff>
    </xdr:from>
    <xdr:ext cx="595419" cy="259045"/>
    <xdr:sp macro="" textlink="">
      <xdr:nvSpPr>
        <xdr:cNvPr id="103" name="テキスト ボックス 102"/>
        <xdr:cNvSpPr txBox="1"/>
      </xdr:nvSpPr>
      <xdr:spPr>
        <a:xfrm>
          <a:off x="157056" y="9310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53</xdr:row>
      <xdr:rowOff>5642</xdr:rowOff>
    </xdr:from>
    <xdr:ext cx="595419" cy="259045"/>
    <xdr:sp macro="" textlink="">
      <xdr:nvSpPr>
        <xdr:cNvPr id="105" name="テキスト ボックス 104"/>
        <xdr:cNvSpPr txBox="1"/>
      </xdr:nvSpPr>
      <xdr:spPr>
        <a:xfrm>
          <a:off x="157056" y="899567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51</xdr:row>
      <xdr:rowOff>12445</xdr:rowOff>
    </xdr:from>
    <xdr:ext cx="595419" cy="259045"/>
    <xdr:sp macro="" textlink="">
      <xdr:nvSpPr>
        <xdr:cNvPr id="107" name="テキスト ボックス 106"/>
        <xdr:cNvSpPr txBox="1"/>
      </xdr:nvSpPr>
      <xdr:spPr>
        <a:xfrm>
          <a:off x="157056" y="866323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3" cy="259045"/>
    <xdr:sp macro="" textlink="">
      <xdr:nvSpPr>
        <xdr:cNvPr id="109" name="テキスト ボックス 108"/>
        <xdr:cNvSpPr txBox="1"/>
      </xdr:nvSpPr>
      <xdr:spPr>
        <a:xfrm>
          <a:off x="76428" y="834984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45102</xdr:rowOff>
    </xdr:from>
    <xdr:ext cx="685573" cy="259045"/>
    <xdr:sp macro="" textlink="">
      <xdr:nvSpPr>
        <xdr:cNvPr id="111" name="テキスト ボックス 110"/>
        <xdr:cNvSpPr txBox="1"/>
      </xdr:nvSpPr>
      <xdr:spPr>
        <a:xfrm>
          <a:off x="76428" y="801739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711222" y="100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711222" y="842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40741</xdr:rowOff>
    </xdr:from>
    <xdr:to>
      <xdr:col>6</xdr:col>
      <xdr:colOff>511175</xdr:colOff>
      <xdr:row>59</xdr:row>
      <xdr:rowOff>40780</xdr:rowOff>
    </xdr:to>
    <xdr:cxnSp macro="">
      <xdr:nvCxnSpPr>
        <xdr:cNvPr id="118" name="直線コネクタ 117"/>
        <xdr:cNvCxnSpPr/>
      </xdr:nvCxnSpPr>
      <xdr:spPr>
        <a:xfrm>
          <a:off x="3797300" y="1015629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711222" y="980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59</xdr:row>
      <xdr:rowOff>40741</xdr:rowOff>
    </xdr:from>
    <xdr:to>
      <xdr:col>5</xdr:col>
      <xdr:colOff>358775</xdr:colOff>
      <xdr:row>59</xdr:row>
      <xdr:rowOff>44124</xdr:rowOff>
    </xdr:to>
    <xdr:cxnSp macro="">
      <xdr:nvCxnSpPr>
        <xdr:cNvPr id="121" name="直線コネクタ 120"/>
        <xdr:cNvCxnSpPr/>
      </xdr:nvCxnSpPr>
      <xdr:spPr>
        <a:xfrm flipV="1">
          <a:off x="2908300" y="10156291"/>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49291" y="97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44124</xdr:rowOff>
    </xdr:from>
    <xdr:to>
      <xdr:col>4</xdr:col>
      <xdr:colOff>155575</xdr:colOff>
      <xdr:row>59</xdr:row>
      <xdr:rowOff>46732</xdr:rowOff>
    </xdr:to>
    <xdr:cxnSp macro="">
      <xdr:nvCxnSpPr>
        <xdr:cNvPr id="124" name="直線コネクタ 123"/>
        <xdr:cNvCxnSpPr/>
      </xdr:nvCxnSpPr>
      <xdr:spPr>
        <a:xfrm flipV="1">
          <a:off x="2019300" y="10159674"/>
          <a:ext cx="8890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8809" y="97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46074</xdr:rowOff>
    </xdr:from>
    <xdr:to>
      <xdr:col>2</xdr:col>
      <xdr:colOff>638175</xdr:colOff>
      <xdr:row>59</xdr:row>
      <xdr:rowOff>46732</xdr:rowOff>
    </xdr:to>
    <xdr:cxnSp macro="">
      <xdr:nvCxnSpPr>
        <xdr:cNvPr id="127" name="直線コネクタ 126"/>
        <xdr:cNvCxnSpPr/>
      </xdr:nvCxnSpPr>
      <xdr:spPr>
        <a:xfrm>
          <a:off x="1130300" y="10161624"/>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57</xdr:row>
      <xdr:rowOff>72427</xdr:rowOff>
    </xdr:from>
    <xdr:ext cx="534377" cy="259045"/>
    <xdr:sp macro="" textlink="">
      <xdr:nvSpPr>
        <xdr:cNvPr id="129" name="テキスト ボックス 128"/>
        <xdr:cNvSpPr txBox="1"/>
      </xdr:nvSpPr>
      <xdr:spPr>
        <a:xfrm>
          <a:off x="1744543" y="97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59327" y="97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161430</xdr:rowOff>
    </xdr:from>
    <xdr:to>
      <xdr:col>6</xdr:col>
      <xdr:colOff>561975</xdr:colOff>
      <xdr:row>59</xdr:row>
      <xdr:rowOff>91580</xdr:rowOff>
    </xdr:to>
    <xdr:sp macro="" textlink="">
      <xdr:nvSpPr>
        <xdr:cNvPr id="137" name="円/楕円 136"/>
        <xdr:cNvSpPr/>
      </xdr:nvSpPr>
      <xdr:spPr>
        <a:xfrm>
          <a:off x="4584700" y="101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58</xdr:row>
      <xdr:rowOff>97635</xdr:rowOff>
    </xdr:from>
    <xdr:ext cx="534377" cy="259045"/>
    <xdr:sp macro="" textlink="">
      <xdr:nvSpPr>
        <xdr:cNvPr id="138" name="物件費該当値テキスト"/>
        <xdr:cNvSpPr txBox="1"/>
      </xdr:nvSpPr>
      <xdr:spPr>
        <a:xfrm>
          <a:off x="4711222" y="99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161391</xdr:rowOff>
    </xdr:from>
    <xdr:to>
      <xdr:col>5</xdr:col>
      <xdr:colOff>409575</xdr:colOff>
      <xdr:row>59</xdr:row>
      <xdr:rowOff>91541</xdr:rowOff>
    </xdr:to>
    <xdr:sp macro="" textlink="">
      <xdr:nvSpPr>
        <xdr:cNvPr id="139" name="円/楕円 138"/>
        <xdr:cNvSpPr/>
      </xdr:nvSpPr>
      <xdr:spPr>
        <a:xfrm>
          <a:off x="3746500" y="1010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59</xdr:row>
      <xdr:rowOff>92193</xdr:rowOff>
    </xdr:from>
    <xdr:ext cx="534377" cy="259045"/>
    <xdr:sp macro="" textlink="">
      <xdr:nvSpPr>
        <xdr:cNvPr id="140" name="テキスト ボックス 139"/>
        <xdr:cNvSpPr txBox="1"/>
      </xdr:nvSpPr>
      <xdr:spPr>
        <a:xfrm>
          <a:off x="3549291" y="100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164774</xdr:rowOff>
    </xdr:from>
    <xdr:to>
      <xdr:col>4</xdr:col>
      <xdr:colOff>206375</xdr:colOff>
      <xdr:row>59</xdr:row>
      <xdr:rowOff>94924</xdr:rowOff>
    </xdr:to>
    <xdr:sp macro="" textlink="">
      <xdr:nvSpPr>
        <xdr:cNvPr id="141" name="円/楕円 140"/>
        <xdr:cNvSpPr/>
      </xdr:nvSpPr>
      <xdr:spPr>
        <a:xfrm>
          <a:off x="2857500" y="101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59</xdr:row>
      <xdr:rowOff>95576</xdr:rowOff>
    </xdr:from>
    <xdr:ext cx="534377" cy="259045"/>
    <xdr:sp macro="" textlink="">
      <xdr:nvSpPr>
        <xdr:cNvPr id="142" name="テキスト ボックス 141"/>
        <xdr:cNvSpPr txBox="1"/>
      </xdr:nvSpPr>
      <xdr:spPr>
        <a:xfrm>
          <a:off x="2648809" y="1010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167382</xdr:rowOff>
    </xdr:from>
    <xdr:to>
      <xdr:col>3</xdr:col>
      <xdr:colOff>3175</xdr:colOff>
      <xdr:row>59</xdr:row>
      <xdr:rowOff>97532</xdr:rowOff>
    </xdr:to>
    <xdr:sp macro="" textlink="">
      <xdr:nvSpPr>
        <xdr:cNvPr id="143" name="円/楕円 142"/>
        <xdr:cNvSpPr/>
      </xdr:nvSpPr>
      <xdr:spPr>
        <a:xfrm>
          <a:off x="1968500" y="101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59</xdr:row>
      <xdr:rowOff>98184</xdr:rowOff>
    </xdr:from>
    <xdr:ext cx="534377" cy="259045"/>
    <xdr:sp macro="" textlink="">
      <xdr:nvSpPr>
        <xdr:cNvPr id="144" name="テキスト ボックス 143"/>
        <xdr:cNvSpPr txBox="1"/>
      </xdr:nvSpPr>
      <xdr:spPr>
        <a:xfrm>
          <a:off x="1744543" y="1010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166724</xdr:rowOff>
    </xdr:from>
    <xdr:to>
      <xdr:col>1</xdr:col>
      <xdr:colOff>485775</xdr:colOff>
      <xdr:row>59</xdr:row>
      <xdr:rowOff>96874</xdr:rowOff>
    </xdr:to>
    <xdr:sp macro="" textlink="">
      <xdr:nvSpPr>
        <xdr:cNvPr id="145" name="円/楕円 144"/>
        <xdr:cNvSpPr/>
      </xdr:nvSpPr>
      <xdr:spPr>
        <a:xfrm>
          <a:off x="1079500" y="101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59</xdr:row>
      <xdr:rowOff>97526</xdr:rowOff>
    </xdr:from>
    <xdr:ext cx="534377" cy="259045"/>
    <xdr:sp macro="" textlink="">
      <xdr:nvSpPr>
        <xdr:cNvPr id="146" name="テキスト ボックス 145"/>
        <xdr:cNvSpPr txBox="1"/>
      </xdr:nvSpPr>
      <xdr:spPr>
        <a:xfrm>
          <a:off x="859327" y="101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0116" y="113711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503689</xdr:colOff>
      <xdr:row>78</xdr:row>
      <xdr:rowOff>118581</xdr:rowOff>
    </xdr:from>
    <xdr:ext cx="248786" cy="259045"/>
    <xdr:sp macro="" textlink="">
      <xdr:nvSpPr>
        <xdr:cNvPr id="158" name="テキスト ボックス 157"/>
        <xdr:cNvSpPr txBox="1"/>
      </xdr:nvSpPr>
      <xdr:spPr>
        <a:xfrm>
          <a:off x="503689" y="13349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76</xdr:row>
      <xdr:rowOff>144434</xdr:rowOff>
    </xdr:from>
    <xdr:ext cx="467179" cy="259045"/>
    <xdr:sp macro="" textlink="">
      <xdr:nvSpPr>
        <xdr:cNvPr id="160" name="テキスト ボックス 159"/>
        <xdr:cNvSpPr txBox="1"/>
      </xdr:nvSpPr>
      <xdr:spPr>
        <a:xfrm>
          <a:off x="304346" y="130358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74</xdr:row>
      <xdr:rowOff>151237</xdr:rowOff>
    </xdr:from>
    <xdr:ext cx="467179" cy="259045"/>
    <xdr:sp macro="" textlink="">
      <xdr:nvSpPr>
        <xdr:cNvPr id="162" name="テキスト ボックス 161"/>
        <xdr:cNvSpPr txBox="1"/>
      </xdr:nvSpPr>
      <xdr:spPr>
        <a:xfrm>
          <a:off x="304346" y="127033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304346</xdr:colOff>
      <xdr:row>73</xdr:row>
      <xdr:rowOff>5642</xdr:rowOff>
    </xdr:from>
    <xdr:ext cx="467179" cy="259045"/>
    <xdr:sp macro="" textlink="">
      <xdr:nvSpPr>
        <xdr:cNvPr id="164" name="テキスト ボックス 163"/>
        <xdr:cNvSpPr txBox="1"/>
      </xdr:nvSpPr>
      <xdr:spPr>
        <a:xfrm>
          <a:off x="304346" y="123881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71</xdr:row>
      <xdr:rowOff>12445</xdr:rowOff>
    </xdr:from>
    <xdr:ext cx="531299" cy="259045"/>
    <xdr:sp macro="" textlink="">
      <xdr:nvSpPr>
        <xdr:cNvPr id="166" name="テキスト ボックス 165"/>
        <xdr:cNvSpPr txBox="1"/>
      </xdr:nvSpPr>
      <xdr:spPr>
        <a:xfrm>
          <a:off x="240226" y="120556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69</xdr:row>
      <xdr:rowOff>38299</xdr:rowOff>
    </xdr:from>
    <xdr:ext cx="531299" cy="259045"/>
    <xdr:sp macro="" textlink="">
      <xdr:nvSpPr>
        <xdr:cNvPr id="168" name="テキスト ボックス 167"/>
        <xdr:cNvSpPr txBox="1"/>
      </xdr:nvSpPr>
      <xdr:spPr>
        <a:xfrm>
          <a:off x="240226" y="117423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67</xdr:row>
      <xdr:rowOff>45102</xdr:rowOff>
    </xdr:from>
    <xdr:ext cx="531299" cy="259045"/>
    <xdr:sp macro="" textlink="">
      <xdr:nvSpPr>
        <xdr:cNvPr id="170" name="テキスト ボックス 169"/>
        <xdr:cNvSpPr txBox="1"/>
      </xdr:nvSpPr>
      <xdr:spPr>
        <a:xfrm>
          <a:off x="240226" y="114098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50182</xdr:rowOff>
    </xdr:from>
    <xdr:ext cx="378565" cy="259045"/>
    <xdr:sp macro="" textlink="">
      <xdr:nvSpPr>
        <xdr:cNvPr id="173" name="維持補修費最小値テキスト"/>
        <xdr:cNvSpPr txBox="1"/>
      </xdr:nvSpPr>
      <xdr:spPr>
        <a:xfrm>
          <a:off x="4711222" y="1345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711222" y="1163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122065</xdr:rowOff>
    </xdr:from>
    <xdr:to>
      <xdr:col>6</xdr:col>
      <xdr:colOff>511175</xdr:colOff>
      <xdr:row>78</xdr:row>
      <xdr:rowOff>126310</xdr:rowOff>
    </xdr:to>
    <xdr:cxnSp macro="">
      <xdr:nvCxnSpPr>
        <xdr:cNvPr id="177" name="直線コネクタ 176"/>
        <xdr:cNvCxnSpPr/>
      </xdr:nvCxnSpPr>
      <xdr:spPr>
        <a:xfrm flipV="1">
          <a:off x="3797300" y="13495165"/>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711222" y="1287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126310</xdr:rowOff>
    </xdr:from>
    <xdr:to>
      <xdr:col>5</xdr:col>
      <xdr:colOff>358775</xdr:colOff>
      <xdr:row>78</xdr:row>
      <xdr:rowOff>137632</xdr:rowOff>
    </xdr:to>
    <xdr:cxnSp macro="">
      <xdr:nvCxnSpPr>
        <xdr:cNvPr id="180" name="直線コネクタ 179"/>
        <xdr:cNvCxnSpPr/>
      </xdr:nvCxnSpPr>
      <xdr:spPr>
        <a:xfrm flipV="1">
          <a:off x="2908300" y="13499410"/>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114377</xdr:colOff>
      <xdr:row>75</xdr:row>
      <xdr:rowOff>92727</xdr:rowOff>
    </xdr:from>
    <xdr:ext cx="469745" cy="259045"/>
    <xdr:sp macro="" textlink="">
      <xdr:nvSpPr>
        <xdr:cNvPr id="182" name="テキスト ボックス 181"/>
        <xdr:cNvSpPr txBox="1"/>
      </xdr:nvSpPr>
      <xdr:spPr>
        <a:xfrm>
          <a:off x="3572082" y="1281447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136652</xdr:rowOff>
    </xdr:from>
    <xdr:to>
      <xdr:col>4</xdr:col>
      <xdr:colOff>155575</xdr:colOff>
      <xdr:row>78</xdr:row>
      <xdr:rowOff>137632</xdr:rowOff>
    </xdr:to>
    <xdr:cxnSp macro="">
      <xdr:nvCxnSpPr>
        <xdr:cNvPr id="183" name="直線コネクタ 182"/>
        <xdr:cNvCxnSpPr/>
      </xdr:nvCxnSpPr>
      <xdr:spPr>
        <a:xfrm>
          <a:off x="2019300" y="1350975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75</xdr:row>
      <xdr:rowOff>12935</xdr:rowOff>
    </xdr:from>
    <xdr:ext cx="469745" cy="259045"/>
    <xdr:sp macro="" textlink="">
      <xdr:nvSpPr>
        <xdr:cNvPr id="185" name="テキスト ボックス 184"/>
        <xdr:cNvSpPr txBox="1"/>
      </xdr:nvSpPr>
      <xdr:spPr>
        <a:xfrm>
          <a:off x="2681125" y="1273468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130448</xdr:rowOff>
    </xdr:from>
    <xdr:to>
      <xdr:col>2</xdr:col>
      <xdr:colOff>638175</xdr:colOff>
      <xdr:row>78</xdr:row>
      <xdr:rowOff>136652</xdr:rowOff>
    </xdr:to>
    <xdr:cxnSp macro="">
      <xdr:nvCxnSpPr>
        <xdr:cNvPr id="186" name="直線コネクタ 185"/>
        <xdr:cNvCxnSpPr/>
      </xdr:nvCxnSpPr>
      <xdr:spPr>
        <a:xfrm>
          <a:off x="1130300" y="1350354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75</xdr:row>
      <xdr:rowOff>33727</xdr:rowOff>
    </xdr:from>
    <xdr:ext cx="469745" cy="259045"/>
    <xdr:sp macro="" textlink="">
      <xdr:nvSpPr>
        <xdr:cNvPr id="188" name="テキスト ボックス 187"/>
        <xdr:cNvSpPr txBox="1"/>
      </xdr:nvSpPr>
      <xdr:spPr>
        <a:xfrm>
          <a:off x="1786384" y="1275547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75</xdr:row>
      <xdr:rowOff>23930</xdr:rowOff>
    </xdr:from>
    <xdr:ext cx="469745" cy="259045"/>
    <xdr:sp macro="" textlink="">
      <xdr:nvSpPr>
        <xdr:cNvPr id="190" name="テキスト ボックス 189"/>
        <xdr:cNvSpPr txBox="1"/>
      </xdr:nvSpPr>
      <xdr:spPr>
        <a:xfrm>
          <a:off x="891643" y="1274567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71265</xdr:rowOff>
    </xdr:from>
    <xdr:to>
      <xdr:col>6</xdr:col>
      <xdr:colOff>561975</xdr:colOff>
      <xdr:row>79</xdr:row>
      <xdr:rowOff>1415</xdr:rowOff>
    </xdr:to>
    <xdr:sp macro="" textlink="">
      <xdr:nvSpPr>
        <xdr:cNvPr id="196" name="円/楕円 195"/>
        <xdr:cNvSpPr/>
      </xdr:nvSpPr>
      <xdr:spPr>
        <a:xfrm>
          <a:off x="45847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148117</xdr:rowOff>
    </xdr:from>
    <xdr:ext cx="469744" cy="259045"/>
    <xdr:sp macro="" textlink="">
      <xdr:nvSpPr>
        <xdr:cNvPr id="197" name="維持補修費該当値テキスト"/>
        <xdr:cNvSpPr txBox="1"/>
      </xdr:nvSpPr>
      <xdr:spPr>
        <a:xfrm>
          <a:off x="4711222" y="1320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75510</xdr:rowOff>
    </xdr:from>
    <xdr:to>
      <xdr:col>5</xdr:col>
      <xdr:colOff>409575</xdr:colOff>
      <xdr:row>79</xdr:row>
      <xdr:rowOff>5660</xdr:rowOff>
    </xdr:to>
    <xdr:sp macro="" textlink="">
      <xdr:nvSpPr>
        <xdr:cNvPr id="198" name="円/楕円 197"/>
        <xdr:cNvSpPr/>
      </xdr:nvSpPr>
      <xdr:spPr>
        <a:xfrm>
          <a:off x="3746500" y="134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114377</xdr:colOff>
      <xdr:row>78</xdr:row>
      <xdr:rowOff>168237</xdr:rowOff>
    </xdr:from>
    <xdr:ext cx="469745" cy="259045"/>
    <xdr:sp macro="" textlink="">
      <xdr:nvSpPr>
        <xdr:cNvPr id="199" name="テキスト ボックス 198"/>
        <xdr:cNvSpPr txBox="1"/>
      </xdr:nvSpPr>
      <xdr:spPr>
        <a:xfrm>
          <a:off x="3572082" y="1339885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86832</xdr:rowOff>
    </xdr:from>
    <xdr:to>
      <xdr:col>4</xdr:col>
      <xdr:colOff>206375</xdr:colOff>
      <xdr:row>79</xdr:row>
      <xdr:rowOff>16982</xdr:rowOff>
    </xdr:to>
    <xdr:sp macro="" textlink="">
      <xdr:nvSpPr>
        <xdr:cNvPr id="200" name="円/楕円 199"/>
        <xdr:cNvSpPr/>
      </xdr:nvSpPr>
      <xdr:spPr>
        <a:xfrm>
          <a:off x="2857500" y="13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79</xdr:row>
      <xdr:rowOff>8109</xdr:rowOff>
    </xdr:from>
    <xdr:ext cx="469745" cy="259045"/>
    <xdr:sp macro="" textlink="">
      <xdr:nvSpPr>
        <xdr:cNvPr id="201" name="テキスト ボックス 200"/>
        <xdr:cNvSpPr txBox="1"/>
      </xdr:nvSpPr>
      <xdr:spPr>
        <a:xfrm>
          <a:off x="2681125" y="1340834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85852</xdr:rowOff>
    </xdr:from>
    <xdr:to>
      <xdr:col>3</xdr:col>
      <xdr:colOff>3175</xdr:colOff>
      <xdr:row>79</xdr:row>
      <xdr:rowOff>16002</xdr:rowOff>
    </xdr:to>
    <xdr:sp macro="" textlink="">
      <xdr:nvSpPr>
        <xdr:cNvPr id="202" name="円/楕円 201"/>
        <xdr:cNvSpPr/>
      </xdr:nvSpPr>
      <xdr:spPr>
        <a:xfrm>
          <a:off x="1968500" y="134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79</xdr:row>
      <xdr:rowOff>7129</xdr:rowOff>
    </xdr:from>
    <xdr:ext cx="469745" cy="259045"/>
    <xdr:sp macro="" textlink="">
      <xdr:nvSpPr>
        <xdr:cNvPr id="203" name="テキスト ボックス 202"/>
        <xdr:cNvSpPr txBox="1"/>
      </xdr:nvSpPr>
      <xdr:spPr>
        <a:xfrm>
          <a:off x="1786384" y="134073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79648</xdr:rowOff>
    </xdr:from>
    <xdr:to>
      <xdr:col>1</xdr:col>
      <xdr:colOff>485775</xdr:colOff>
      <xdr:row>79</xdr:row>
      <xdr:rowOff>9798</xdr:rowOff>
    </xdr:to>
    <xdr:sp macro="" textlink="">
      <xdr:nvSpPr>
        <xdr:cNvPr id="204" name="円/楕円 203"/>
        <xdr:cNvSpPr/>
      </xdr:nvSpPr>
      <xdr:spPr>
        <a:xfrm>
          <a:off x="1079500" y="134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79</xdr:row>
      <xdr:rowOff>925</xdr:rowOff>
    </xdr:from>
    <xdr:ext cx="469745" cy="259045"/>
    <xdr:sp macro="" textlink="">
      <xdr:nvSpPr>
        <xdr:cNvPr id="205" name="テキスト ボックス 204"/>
        <xdr:cNvSpPr txBox="1"/>
      </xdr:nvSpPr>
      <xdr:spPr>
        <a:xfrm>
          <a:off x="891643" y="1340116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0116" y="1476357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503689</xdr:colOff>
      <xdr:row>100</xdr:row>
      <xdr:rowOff>111777</xdr:rowOff>
    </xdr:from>
    <xdr:ext cx="248786" cy="259045"/>
    <xdr:sp macro="" textlink="">
      <xdr:nvSpPr>
        <xdr:cNvPr id="216" name="テキスト ボックス 215"/>
        <xdr:cNvSpPr txBox="1"/>
      </xdr:nvSpPr>
      <xdr:spPr>
        <a:xfrm>
          <a:off x="503689" y="170741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98</xdr:row>
      <xdr:rowOff>73677</xdr:rowOff>
    </xdr:from>
    <xdr:ext cx="531299" cy="259045"/>
    <xdr:sp macro="" textlink="">
      <xdr:nvSpPr>
        <xdr:cNvPr id="218" name="テキスト ボックス 217"/>
        <xdr:cNvSpPr txBox="1"/>
      </xdr:nvSpPr>
      <xdr:spPr>
        <a:xfrm>
          <a:off x="240226" y="166967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96</xdr:row>
      <xdr:rowOff>35577</xdr:rowOff>
    </xdr:from>
    <xdr:ext cx="531299" cy="259045"/>
    <xdr:sp macro="" textlink="">
      <xdr:nvSpPr>
        <xdr:cNvPr id="220" name="テキスト ボックス 219"/>
        <xdr:cNvSpPr txBox="1"/>
      </xdr:nvSpPr>
      <xdr:spPr>
        <a:xfrm>
          <a:off x="240226" y="163194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240226</xdr:colOff>
      <xdr:row>93</xdr:row>
      <xdr:rowOff>168927</xdr:rowOff>
    </xdr:from>
    <xdr:ext cx="531299" cy="259045"/>
    <xdr:sp macro="" textlink="">
      <xdr:nvSpPr>
        <xdr:cNvPr id="222" name="テキスト ボックス 221"/>
        <xdr:cNvSpPr txBox="1"/>
      </xdr:nvSpPr>
      <xdr:spPr>
        <a:xfrm>
          <a:off x="240226" y="1594389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91</xdr:row>
      <xdr:rowOff>130827</xdr:rowOff>
    </xdr:from>
    <xdr:ext cx="595419" cy="259045"/>
    <xdr:sp macro="" textlink="">
      <xdr:nvSpPr>
        <xdr:cNvPr id="224" name="テキスト ボックス 223"/>
        <xdr:cNvSpPr txBox="1"/>
      </xdr:nvSpPr>
      <xdr:spPr>
        <a:xfrm>
          <a:off x="157056" y="1556654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89</xdr:row>
      <xdr:rowOff>92727</xdr:rowOff>
    </xdr:from>
    <xdr:ext cx="595419" cy="259045"/>
    <xdr:sp macro="" textlink="">
      <xdr:nvSpPr>
        <xdr:cNvPr id="226" name="テキスト ボックス 225"/>
        <xdr:cNvSpPr txBox="1"/>
      </xdr:nvSpPr>
      <xdr:spPr>
        <a:xfrm>
          <a:off x="157056" y="1518920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87</xdr:row>
      <xdr:rowOff>45102</xdr:rowOff>
    </xdr:from>
    <xdr:ext cx="595419" cy="259045"/>
    <xdr:sp macro="" textlink="">
      <xdr:nvSpPr>
        <xdr:cNvPr id="228" name="テキスト ボックス 227"/>
        <xdr:cNvSpPr txBox="1"/>
      </xdr:nvSpPr>
      <xdr:spPr>
        <a:xfrm>
          <a:off x="157056" y="1480232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116488</xdr:rowOff>
    </xdr:from>
    <xdr:ext cx="534377" cy="259045"/>
    <xdr:sp macro="" textlink="">
      <xdr:nvSpPr>
        <xdr:cNvPr id="231" name="扶助費最小値テキスト"/>
        <xdr:cNvSpPr txBox="1"/>
      </xdr:nvSpPr>
      <xdr:spPr>
        <a:xfrm>
          <a:off x="4711222" y="1656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711222" y="149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71616</xdr:rowOff>
    </xdr:from>
    <xdr:to>
      <xdr:col>6</xdr:col>
      <xdr:colOff>511175</xdr:colOff>
      <xdr:row>94</xdr:row>
      <xdr:rowOff>113488</xdr:rowOff>
    </xdr:to>
    <xdr:cxnSp macro="">
      <xdr:nvCxnSpPr>
        <xdr:cNvPr id="235" name="直線コネクタ 234"/>
        <xdr:cNvCxnSpPr/>
      </xdr:nvCxnSpPr>
      <xdr:spPr>
        <a:xfrm flipV="1">
          <a:off x="3797300" y="16187916"/>
          <a:ext cx="8382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711222" y="16147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94</xdr:row>
      <xdr:rowOff>113488</xdr:rowOff>
    </xdr:from>
    <xdr:to>
      <xdr:col>5</xdr:col>
      <xdr:colOff>358775</xdr:colOff>
      <xdr:row>94</xdr:row>
      <xdr:rowOff>134671</xdr:rowOff>
    </xdr:to>
    <xdr:cxnSp macro="">
      <xdr:nvCxnSpPr>
        <xdr:cNvPr id="238" name="直線コネクタ 237"/>
        <xdr:cNvCxnSpPr/>
      </xdr:nvCxnSpPr>
      <xdr:spPr>
        <a:xfrm flipV="1">
          <a:off x="2908300" y="16229788"/>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49291" y="1632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134671</xdr:rowOff>
    </xdr:from>
    <xdr:to>
      <xdr:col>4</xdr:col>
      <xdr:colOff>155575</xdr:colOff>
      <xdr:row>95</xdr:row>
      <xdr:rowOff>95886</xdr:rowOff>
    </xdr:to>
    <xdr:cxnSp macro="">
      <xdr:nvCxnSpPr>
        <xdr:cNvPr id="241" name="直線コネクタ 240"/>
        <xdr:cNvCxnSpPr/>
      </xdr:nvCxnSpPr>
      <xdr:spPr>
        <a:xfrm flipV="1">
          <a:off x="2019300" y="16250971"/>
          <a:ext cx="889000" cy="1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116628</xdr:rowOff>
    </xdr:from>
    <xdr:ext cx="534377" cy="259045"/>
    <xdr:sp macro="" textlink="">
      <xdr:nvSpPr>
        <xdr:cNvPr id="243" name="テキスト ボックス 242"/>
        <xdr:cNvSpPr txBox="1"/>
      </xdr:nvSpPr>
      <xdr:spPr>
        <a:xfrm>
          <a:off x="2648809" y="162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95886</xdr:rowOff>
    </xdr:from>
    <xdr:to>
      <xdr:col>2</xdr:col>
      <xdr:colOff>638175</xdr:colOff>
      <xdr:row>95</xdr:row>
      <xdr:rowOff>110440</xdr:rowOff>
    </xdr:to>
    <xdr:cxnSp macro="">
      <xdr:nvCxnSpPr>
        <xdr:cNvPr id="244" name="直線コネクタ 243"/>
        <xdr:cNvCxnSpPr/>
      </xdr:nvCxnSpPr>
      <xdr:spPr>
        <a:xfrm flipV="1">
          <a:off x="1130300" y="16383636"/>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96</xdr:row>
      <xdr:rowOff>13454</xdr:rowOff>
    </xdr:from>
    <xdr:ext cx="534377" cy="259045"/>
    <xdr:sp macro="" textlink="">
      <xdr:nvSpPr>
        <xdr:cNvPr id="246" name="テキスト ボックス 245"/>
        <xdr:cNvSpPr txBox="1"/>
      </xdr:nvSpPr>
      <xdr:spPr>
        <a:xfrm>
          <a:off x="1744543" y="1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41927</xdr:rowOff>
    </xdr:from>
    <xdr:ext cx="534377" cy="259045"/>
    <xdr:sp macro="" textlink="">
      <xdr:nvSpPr>
        <xdr:cNvPr id="248" name="テキスト ボックス 247"/>
        <xdr:cNvSpPr txBox="1"/>
      </xdr:nvSpPr>
      <xdr:spPr>
        <a:xfrm>
          <a:off x="859327" y="163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20816</xdr:rowOff>
    </xdr:from>
    <xdr:to>
      <xdr:col>6</xdr:col>
      <xdr:colOff>561975</xdr:colOff>
      <xdr:row>94</xdr:row>
      <xdr:rowOff>122416</xdr:rowOff>
    </xdr:to>
    <xdr:sp macro="" textlink="">
      <xdr:nvSpPr>
        <xdr:cNvPr id="254" name="円/楕円 253"/>
        <xdr:cNvSpPr/>
      </xdr:nvSpPr>
      <xdr:spPr>
        <a:xfrm>
          <a:off x="4584700" y="161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93</xdr:row>
      <xdr:rowOff>43693</xdr:rowOff>
    </xdr:from>
    <xdr:ext cx="534377" cy="259045"/>
    <xdr:sp macro="" textlink="">
      <xdr:nvSpPr>
        <xdr:cNvPr id="255" name="扶助費該当値テキスト"/>
        <xdr:cNvSpPr txBox="1"/>
      </xdr:nvSpPr>
      <xdr:spPr>
        <a:xfrm>
          <a:off x="4711222" y="158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95,361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62688</xdr:rowOff>
    </xdr:from>
    <xdr:to>
      <xdr:col>5</xdr:col>
      <xdr:colOff>409575</xdr:colOff>
      <xdr:row>94</xdr:row>
      <xdr:rowOff>164288</xdr:rowOff>
    </xdr:to>
    <xdr:sp macro="" textlink="">
      <xdr:nvSpPr>
        <xdr:cNvPr id="256" name="円/楕円 255"/>
        <xdr:cNvSpPr/>
      </xdr:nvSpPr>
      <xdr:spPr>
        <a:xfrm>
          <a:off x="3746500" y="161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93</xdr:row>
      <xdr:rowOff>9365</xdr:rowOff>
    </xdr:from>
    <xdr:ext cx="534377" cy="259045"/>
    <xdr:sp macro="" textlink="">
      <xdr:nvSpPr>
        <xdr:cNvPr id="257" name="テキスト ボックス 256"/>
        <xdr:cNvSpPr txBox="1"/>
      </xdr:nvSpPr>
      <xdr:spPr>
        <a:xfrm>
          <a:off x="3549291" y="1578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83871</xdr:rowOff>
    </xdr:from>
    <xdr:to>
      <xdr:col>4</xdr:col>
      <xdr:colOff>206375</xdr:colOff>
      <xdr:row>95</xdr:row>
      <xdr:rowOff>14021</xdr:rowOff>
    </xdr:to>
    <xdr:sp macro="" textlink="">
      <xdr:nvSpPr>
        <xdr:cNvPr id="258" name="円/楕円 257"/>
        <xdr:cNvSpPr/>
      </xdr:nvSpPr>
      <xdr:spPr>
        <a:xfrm>
          <a:off x="2857500" y="162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93</xdr:row>
      <xdr:rowOff>30548</xdr:rowOff>
    </xdr:from>
    <xdr:ext cx="534377" cy="259045"/>
    <xdr:sp macro="" textlink="">
      <xdr:nvSpPr>
        <xdr:cNvPr id="259" name="テキスト ボックス 258"/>
        <xdr:cNvSpPr txBox="1"/>
      </xdr:nvSpPr>
      <xdr:spPr>
        <a:xfrm>
          <a:off x="2648809" y="1580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45086</xdr:rowOff>
    </xdr:from>
    <xdr:to>
      <xdr:col>3</xdr:col>
      <xdr:colOff>3175</xdr:colOff>
      <xdr:row>95</xdr:row>
      <xdr:rowOff>146686</xdr:rowOff>
    </xdr:to>
    <xdr:sp macro="" textlink="">
      <xdr:nvSpPr>
        <xdr:cNvPr id="260" name="円/楕円 259"/>
        <xdr:cNvSpPr/>
      </xdr:nvSpPr>
      <xdr:spPr>
        <a:xfrm>
          <a:off x="1968500" y="16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361461</xdr:colOff>
      <xdr:row>93</xdr:row>
      <xdr:rowOff>153688</xdr:rowOff>
    </xdr:from>
    <xdr:ext cx="534377" cy="259045"/>
    <xdr:sp macro="" textlink="">
      <xdr:nvSpPr>
        <xdr:cNvPr id="261" name="テキスト ボックス 260"/>
        <xdr:cNvSpPr txBox="1"/>
      </xdr:nvSpPr>
      <xdr:spPr>
        <a:xfrm>
          <a:off x="1744543" y="159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79,950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59640</xdr:rowOff>
    </xdr:from>
    <xdr:to>
      <xdr:col>1</xdr:col>
      <xdr:colOff>485775</xdr:colOff>
      <xdr:row>95</xdr:row>
      <xdr:rowOff>161240</xdr:rowOff>
    </xdr:to>
    <xdr:sp macro="" textlink="">
      <xdr:nvSpPr>
        <xdr:cNvPr id="262" name="円/楕円 261"/>
        <xdr:cNvSpPr/>
      </xdr:nvSpPr>
      <xdr:spPr>
        <a:xfrm>
          <a:off x="1079500" y="163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6317</xdr:rowOff>
    </xdr:from>
    <xdr:ext cx="534377" cy="259045"/>
    <xdr:sp macro="" textlink="">
      <xdr:nvSpPr>
        <xdr:cNvPr id="263" name="テキスト ボックス 262"/>
        <xdr:cNvSpPr txBox="1"/>
      </xdr:nvSpPr>
      <xdr:spPr>
        <a:xfrm>
          <a:off x="859327" y="1595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608045" y="458617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97359" y="65193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36</xdr:row>
      <xdr:rowOff>35577</xdr:rowOff>
    </xdr:from>
    <xdr:ext cx="531299" cy="259045"/>
    <xdr:sp macro="" textlink="">
      <xdr:nvSpPr>
        <xdr:cNvPr id="277" name="テキスト ボックス 276"/>
        <xdr:cNvSpPr txBox="1"/>
      </xdr:nvSpPr>
      <xdr:spPr>
        <a:xfrm>
          <a:off x="6118630" y="614201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33</xdr:row>
      <xdr:rowOff>159402</xdr:rowOff>
    </xdr:from>
    <xdr:ext cx="531299" cy="259045"/>
    <xdr:sp macro="" textlink="">
      <xdr:nvSpPr>
        <xdr:cNvPr id="279" name="テキスト ボックス 278"/>
        <xdr:cNvSpPr txBox="1"/>
      </xdr:nvSpPr>
      <xdr:spPr>
        <a:xfrm>
          <a:off x="6118630" y="5756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31</xdr:row>
      <xdr:rowOff>130827</xdr:rowOff>
    </xdr:from>
    <xdr:ext cx="531299" cy="259045"/>
    <xdr:sp macro="" textlink="">
      <xdr:nvSpPr>
        <xdr:cNvPr id="281" name="テキスト ボックス 280"/>
        <xdr:cNvSpPr txBox="1"/>
      </xdr:nvSpPr>
      <xdr:spPr>
        <a:xfrm>
          <a:off x="6118630" y="53891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29</xdr:row>
      <xdr:rowOff>92727</xdr:rowOff>
    </xdr:from>
    <xdr:ext cx="595419" cy="259045"/>
    <xdr:sp macro="" textlink="">
      <xdr:nvSpPr>
        <xdr:cNvPr id="283" name="テキスト ボックス 282"/>
        <xdr:cNvSpPr txBox="1"/>
      </xdr:nvSpPr>
      <xdr:spPr>
        <a:xfrm>
          <a:off x="6035460" y="5011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27</xdr:row>
      <xdr:rowOff>45102</xdr:rowOff>
    </xdr:from>
    <xdr:ext cx="595419" cy="259045"/>
    <xdr:sp macro="" textlink="">
      <xdr:nvSpPr>
        <xdr:cNvPr id="285" name="テキスト ボックス 284"/>
        <xdr:cNvSpPr txBox="1"/>
      </xdr:nvSpPr>
      <xdr:spPr>
        <a:xfrm>
          <a:off x="6035460" y="462493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38</xdr:row>
      <xdr:rowOff>62996</xdr:rowOff>
    </xdr:from>
    <xdr:ext cx="534377" cy="259045"/>
    <xdr:sp macro="" textlink="">
      <xdr:nvSpPr>
        <xdr:cNvPr id="288" name="補助費等最小値テキスト"/>
        <xdr:cNvSpPr txBox="1"/>
      </xdr:nvSpPr>
      <xdr:spPr>
        <a:xfrm>
          <a:off x="10614416" y="650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28</xdr:row>
      <xdr:rowOff>156392</xdr:rowOff>
    </xdr:from>
    <xdr:ext cx="599010" cy="259045"/>
    <xdr:sp macro="" textlink="">
      <xdr:nvSpPr>
        <xdr:cNvPr id="290" name="補助費等最大値テキスト"/>
        <xdr:cNvSpPr txBox="1"/>
      </xdr:nvSpPr>
      <xdr:spPr>
        <a:xfrm>
          <a:off x="10614416" y="490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82664</xdr:rowOff>
    </xdr:from>
    <xdr:to>
      <xdr:col>15</xdr:col>
      <xdr:colOff>180975</xdr:colOff>
      <xdr:row>35</xdr:row>
      <xdr:rowOff>28918</xdr:rowOff>
    </xdr:to>
    <xdr:cxnSp macro="">
      <xdr:nvCxnSpPr>
        <xdr:cNvPr id="292" name="直線コネクタ 291"/>
        <xdr:cNvCxnSpPr/>
      </xdr:nvCxnSpPr>
      <xdr:spPr>
        <a:xfrm>
          <a:off x="9639300" y="5911964"/>
          <a:ext cx="838200" cy="1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35</xdr:row>
      <xdr:rowOff>103459</xdr:rowOff>
    </xdr:from>
    <xdr:ext cx="534377" cy="259045"/>
    <xdr:sp macro="" textlink="">
      <xdr:nvSpPr>
        <xdr:cNvPr id="293" name="補助費等平均値テキスト"/>
        <xdr:cNvSpPr txBox="1"/>
      </xdr:nvSpPr>
      <xdr:spPr>
        <a:xfrm>
          <a:off x="10614416" y="6040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34</xdr:row>
      <xdr:rowOff>82664</xdr:rowOff>
    </xdr:from>
    <xdr:to>
      <xdr:col>14</xdr:col>
      <xdr:colOff>28575</xdr:colOff>
      <xdr:row>34</xdr:row>
      <xdr:rowOff>125806</xdr:rowOff>
    </xdr:to>
    <xdr:cxnSp macro="">
      <xdr:nvCxnSpPr>
        <xdr:cNvPr id="295" name="直線コネクタ 294"/>
        <xdr:cNvCxnSpPr/>
      </xdr:nvCxnSpPr>
      <xdr:spPr>
        <a:xfrm flipV="1">
          <a:off x="8750300" y="5911964"/>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437220" y="61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125806</xdr:rowOff>
    </xdr:from>
    <xdr:to>
      <xdr:col>12</xdr:col>
      <xdr:colOff>511175</xdr:colOff>
      <xdr:row>35</xdr:row>
      <xdr:rowOff>115100</xdr:rowOff>
    </xdr:to>
    <xdr:cxnSp macro="">
      <xdr:nvCxnSpPr>
        <xdr:cNvPr id="298" name="直線コネクタ 297"/>
        <xdr:cNvCxnSpPr/>
      </xdr:nvCxnSpPr>
      <xdr:spPr>
        <a:xfrm flipV="1">
          <a:off x="7861300" y="5955106"/>
          <a:ext cx="889000" cy="1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542479" y="62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115100</xdr:rowOff>
    </xdr:from>
    <xdr:to>
      <xdr:col>11</xdr:col>
      <xdr:colOff>307975</xdr:colOff>
      <xdr:row>35</xdr:row>
      <xdr:rowOff>170421</xdr:rowOff>
    </xdr:to>
    <xdr:cxnSp macro="">
      <xdr:nvCxnSpPr>
        <xdr:cNvPr id="301" name="直線コネクタ 300"/>
        <xdr:cNvCxnSpPr/>
      </xdr:nvCxnSpPr>
      <xdr:spPr>
        <a:xfrm flipV="1">
          <a:off x="6972300" y="6115850"/>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36</xdr:row>
      <xdr:rowOff>48099</xdr:rowOff>
    </xdr:from>
    <xdr:ext cx="534377" cy="259045"/>
    <xdr:sp macro="" textlink="">
      <xdr:nvSpPr>
        <xdr:cNvPr id="303" name="テキスト ボックス 302"/>
        <xdr:cNvSpPr txBox="1"/>
      </xdr:nvSpPr>
      <xdr:spPr>
        <a:xfrm>
          <a:off x="7647738" y="61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36</xdr:row>
      <xdr:rowOff>96575</xdr:rowOff>
    </xdr:from>
    <xdr:ext cx="534378" cy="259045"/>
    <xdr:sp macro="" textlink="">
      <xdr:nvSpPr>
        <xdr:cNvPr id="305" name="テキスト ボックス 304"/>
        <xdr:cNvSpPr txBox="1"/>
      </xdr:nvSpPr>
      <xdr:spPr>
        <a:xfrm>
          <a:off x="6747256" y="620301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149568</xdr:rowOff>
    </xdr:from>
    <xdr:to>
      <xdr:col>15</xdr:col>
      <xdr:colOff>231775</xdr:colOff>
      <xdr:row>35</xdr:row>
      <xdr:rowOff>79718</xdr:rowOff>
    </xdr:to>
    <xdr:sp macro="" textlink="">
      <xdr:nvSpPr>
        <xdr:cNvPr id="311" name="円/楕円 310"/>
        <xdr:cNvSpPr/>
      </xdr:nvSpPr>
      <xdr:spPr>
        <a:xfrm>
          <a:off x="10426700" y="59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241300</xdr:colOff>
      <xdr:row>34</xdr:row>
      <xdr:rowOff>995</xdr:rowOff>
    </xdr:from>
    <xdr:ext cx="534377" cy="259045"/>
    <xdr:sp macro="" textlink="">
      <xdr:nvSpPr>
        <xdr:cNvPr id="312" name="補助費等該当値テキスト"/>
        <xdr:cNvSpPr txBox="1"/>
      </xdr:nvSpPr>
      <xdr:spPr>
        <a:xfrm>
          <a:off x="10614416" y="576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55,223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31864</xdr:rowOff>
    </xdr:from>
    <xdr:to>
      <xdr:col>14</xdr:col>
      <xdr:colOff>79375</xdr:colOff>
      <xdr:row>34</xdr:row>
      <xdr:rowOff>133464</xdr:rowOff>
    </xdr:to>
    <xdr:sp macro="" textlink="">
      <xdr:nvSpPr>
        <xdr:cNvPr id="313" name="円/楕円 312"/>
        <xdr:cNvSpPr/>
      </xdr:nvSpPr>
      <xdr:spPr>
        <a:xfrm>
          <a:off x="9588500" y="58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32</xdr:row>
      <xdr:rowOff>149991</xdr:rowOff>
    </xdr:from>
    <xdr:ext cx="534377" cy="259045"/>
    <xdr:sp macro="" textlink="">
      <xdr:nvSpPr>
        <xdr:cNvPr id="314" name="テキスト ボックス 313"/>
        <xdr:cNvSpPr txBox="1"/>
      </xdr:nvSpPr>
      <xdr:spPr>
        <a:xfrm>
          <a:off x="9437220" y="55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75006</xdr:rowOff>
    </xdr:from>
    <xdr:to>
      <xdr:col>12</xdr:col>
      <xdr:colOff>561975</xdr:colOff>
      <xdr:row>35</xdr:row>
      <xdr:rowOff>5156</xdr:rowOff>
    </xdr:to>
    <xdr:sp macro="" textlink="">
      <xdr:nvSpPr>
        <xdr:cNvPr id="315" name="円/楕円 314"/>
        <xdr:cNvSpPr/>
      </xdr:nvSpPr>
      <xdr:spPr>
        <a:xfrm>
          <a:off x="8699500" y="59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33</xdr:row>
      <xdr:rowOff>12158</xdr:rowOff>
    </xdr:from>
    <xdr:ext cx="534377" cy="259045"/>
    <xdr:sp macro="" textlink="">
      <xdr:nvSpPr>
        <xdr:cNvPr id="316" name="テキスト ボックス 315"/>
        <xdr:cNvSpPr txBox="1"/>
      </xdr:nvSpPr>
      <xdr:spPr>
        <a:xfrm>
          <a:off x="8542479" y="56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64300</xdr:rowOff>
    </xdr:from>
    <xdr:to>
      <xdr:col>11</xdr:col>
      <xdr:colOff>358775</xdr:colOff>
      <xdr:row>35</xdr:row>
      <xdr:rowOff>165900</xdr:rowOff>
    </xdr:to>
    <xdr:sp macro="" textlink="">
      <xdr:nvSpPr>
        <xdr:cNvPr id="317" name="円/楕円 316"/>
        <xdr:cNvSpPr/>
      </xdr:nvSpPr>
      <xdr:spPr>
        <a:xfrm>
          <a:off x="7810500" y="60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34</xdr:row>
      <xdr:rowOff>10977</xdr:rowOff>
    </xdr:from>
    <xdr:ext cx="534377" cy="259045"/>
    <xdr:sp macro="" textlink="">
      <xdr:nvSpPr>
        <xdr:cNvPr id="318" name="テキスト ボックス 317"/>
        <xdr:cNvSpPr txBox="1"/>
      </xdr:nvSpPr>
      <xdr:spPr>
        <a:xfrm>
          <a:off x="7647738" y="57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119621</xdr:rowOff>
    </xdr:from>
    <xdr:to>
      <xdr:col>10</xdr:col>
      <xdr:colOff>155575</xdr:colOff>
      <xdr:row>36</xdr:row>
      <xdr:rowOff>49771</xdr:rowOff>
    </xdr:to>
    <xdr:sp macro="" textlink="">
      <xdr:nvSpPr>
        <xdr:cNvPr id="319" name="円/楕円 318"/>
        <xdr:cNvSpPr/>
      </xdr:nvSpPr>
      <xdr:spPr>
        <a:xfrm>
          <a:off x="6921500" y="61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34</xdr:row>
      <xdr:rowOff>66298</xdr:rowOff>
    </xdr:from>
    <xdr:ext cx="534378" cy="259045"/>
    <xdr:sp macro="" textlink="">
      <xdr:nvSpPr>
        <xdr:cNvPr id="320" name="テキスト ボックス 319"/>
        <xdr:cNvSpPr txBox="1"/>
      </xdr:nvSpPr>
      <xdr:spPr>
        <a:xfrm>
          <a:off x="6747256" y="583349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608045" y="79786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118580</xdr:rowOff>
    </xdr:from>
    <xdr:ext cx="248786" cy="259045"/>
    <xdr:sp macro="" textlink="">
      <xdr:nvSpPr>
        <xdr:cNvPr id="332" name="テキスト ボックス 331"/>
        <xdr:cNvSpPr txBox="1"/>
      </xdr:nvSpPr>
      <xdr:spPr>
        <a:xfrm>
          <a:off x="6397359" y="99567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56</xdr:row>
      <xdr:rowOff>144434</xdr:rowOff>
    </xdr:from>
    <xdr:ext cx="595419" cy="259045"/>
    <xdr:sp macro="" textlink="">
      <xdr:nvSpPr>
        <xdr:cNvPr id="334" name="テキスト ボックス 333"/>
        <xdr:cNvSpPr txBox="1"/>
      </xdr:nvSpPr>
      <xdr:spPr>
        <a:xfrm>
          <a:off x="6035460" y="96433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54</xdr:row>
      <xdr:rowOff>151237</xdr:rowOff>
    </xdr:from>
    <xdr:ext cx="595419" cy="259045"/>
    <xdr:sp macro="" textlink="">
      <xdr:nvSpPr>
        <xdr:cNvPr id="336" name="テキスト ボックス 335"/>
        <xdr:cNvSpPr txBox="1"/>
      </xdr:nvSpPr>
      <xdr:spPr>
        <a:xfrm>
          <a:off x="6035460" y="9310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53</xdr:row>
      <xdr:rowOff>5642</xdr:rowOff>
    </xdr:from>
    <xdr:ext cx="595419" cy="259045"/>
    <xdr:sp macro="" textlink="">
      <xdr:nvSpPr>
        <xdr:cNvPr id="338" name="テキスト ボックス 337"/>
        <xdr:cNvSpPr txBox="1"/>
      </xdr:nvSpPr>
      <xdr:spPr>
        <a:xfrm>
          <a:off x="6035460" y="899567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12445</xdr:rowOff>
    </xdr:from>
    <xdr:ext cx="685573" cy="259045"/>
    <xdr:sp macro="" textlink="">
      <xdr:nvSpPr>
        <xdr:cNvPr id="340" name="テキスト ボックス 339"/>
        <xdr:cNvSpPr txBox="1"/>
      </xdr:nvSpPr>
      <xdr:spPr>
        <a:xfrm>
          <a:off x="5954832" y="8663233"/>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3" cy="259045"/>
    <xdr:sp macro="" textlink="">
      <xdr:nvSpPr>
        <xdr:cNvPr id="342" name="テキスト ボックス 341"/>
        <xdr:cNvSpPr txBox="1"/>
      </xdr:nvSpPr>
      <xdr:spPr>
        <a:xfrm>
          <a:off x="5954832" y="8349840"/>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45102</xdr:rowOff>
    </xdr:from>
    <xdr:ext cx="685573" cy="259045"/>
    <xdr:sp macro="" textlink="">
      <xdr:nvSpPr>
        <xdr:cNvPr id="344" name="テキスト ボックス 343"/>
        <xdr:cNvSpPr txBox="1"/>
      </xdr:nvSpPr>
      <xdr:spPr>
        <a:xfrm>
          <a:off x="5954832" y="801739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59</xdr:row>
      <xdr:rowOff>91135</xdr:rowOff>
    </xdr:from>
    <xdr:ext cx="534377" cy="259045"/>
    <xdr:sp macro="" textlink="">
      <xdr:nvSpPr>
        <xdr:cNvPr id="347" name="普通建設事業費最小値テキスト"/>
        <xdr:cNvSpPr txBox="1"/>
      </xdr:nvSpPr>
      <xdr:spPr>
        <a:xfrm>
          <a:off x="10614416" y="100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49</xdr:row>
      <xdr:rowOff>9203</xdr:rowOff>
    </xdr:from>
    <xdr:ext cx="690189" cy="259045"/>
    <xdr:sp macro="" textlink="">
      <xdr:nvSpPr>
        <xdr:cNvPr id="349" name="普通建設事業費最大値テキスト"/>
        <xdr:cNvSpPr txBox="1"/>
      </xdr:nvSpPr>
      <xdr:spPr>
        <a:xfrm>
          <a:off x="10614416" y="83207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84521</xdr:rowOff>
    </xdr:from>
    <xdr:to>
      <xdr:col>15</xdr:col>
      <xdr:colOff>180975</xdr:colOff>
      <xdr:row>59</xdr:row>
      <xdr:rowOff>86709</xdr:rowOff>
    </xdr:to>
    <xdr:cxnSp macro="">
      <xdr:nvCxnSpPr>
        <xdr:cNvPr id="351" name="直線コネクタ 350"/>
        <xdr:cNvCxnSpPr/>
      </xdr:nvCxnSpPr>
      <xdr:spPr>
        <a:xfrm flipV="1">
          <a:off x="9639300" y="10200071"/>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58</xdr:row>
      <xdr:rowOff>8586</xdr:rowOff>
    </xdr:from>
    <xdr:ext cx="534377" cy="259045"/>
    <xdr:sp macro="" textlink="">
      <xdr:nvSpPr>
        <xdr:cNvPr id="352" name="普通建設事業費平均値テキスト"/>
        <xdr:cNvSpPr txBox="1"/>
      </xdr:nvSpPr>
      <xdr:spPr>
        <a:xfrm>
          <a:off x="10614416" y="984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59</xdr:row>
      <xdr:rowOff>84972</xdr:rowOff>
    </xdr:from>
    <xdr:to>
      <xdr:col>14</xdr:col>
      <xdr:colOff>28575</xdr:colOff>
      <xdr:row>59</xdr:row>
      <xdr:rowOff>86709</xdr:rowOff>
    </xdr:to>
    <xdr:cxnSp macro="">
      <xdr:nvCxnSpPr>
        <xdr:cNvPr id="354" name="直線コネクタ 353"/>
        <xdr:cNvCxnSpPr/>
      </xdr:nvCxnSpPr>
      <xdr:spPr>
        <a:xfrm>
          <a:off x="8750300" y="1020052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437220" y="977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79013</xdr:rowOff>
    </xdr:from>
    <xdr:to>
      <xdr:col>12</xdr:col>
      <xdr:colOff>511175</xdr:colOff>
      <xdr:row>59</xdr:row>
      <xdr:rowOff>84972</xdr:rowOff>
    </xdr:to>
    <xdr:cxnSp macro="">
      <xdr:nvCxnSpPr>
        <xdr:cNvPr id="357" name="直線コネクタ 356"/>
        <xdr:cNvCxnSpPr/>
      </xdr:nvCxnSpPr>
      <xdr:spPr>
        <a:xfrm>
          <a:off x="7861300" y="10194563"/>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542479" y="97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79013</xdr:rowOff>
    </xdr:from>
    <xdr:to>
      <xdr:col>11</xdr:col>
      <xdr:colOff>307975</xdr:colOff>
      <xdr:row>59</xdr:row>
      <xdr:rowOff>85675</xdr:rowOff>
    </xdr:to>
    <xdr:cxnSp macro="">
      <xdr:nvCxnSpPr>
        <xdr:cNvPr id="360" name="直線コネクタ 359"/>
        <xdr:cNvCxnSpPr/>
      </xdr:nvCxnSpPr>
      <xdr:spPr>
        <a:xfrm flipV="1">
          <a:off x="6972300" y="10194563"/>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647738" y="976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57</xdr:row>
      <xdr:rowOff>110819</xdr:rowOff>
    </xdr:from>
    <xdr:ext cx="534378" cy="259045"/>
    <xdr:sp macro="" textlink="">
      <xdr:nvSpPr>
        <xdr:cNvPr id="364" name="テキスト ボックス 363"/>
        <xdr:cNvSpPr txBox="1"/>
      </xdr:nvSpPr>
      <xdr:spPr>
        <a:xfrm>
          <a:off x="6747256" y="977934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33721</xdr:rowOff>
    </xdr:from>
    <xdr:to>
      <xdr:col>15</xdr:col>
      <xdr:colOff>231775</xdr:colOff>
      <xdr:row>59</xdr:row>
      <xdr:rowOff>135321</xdr:rowOff>
    </xdr:to>
    <xdr:sp macro="" textlink="">
      <xdr:nvSpPr>
        <xdr:cNvPr id="370" name="円/楕円 369"/>
        <xdr:cNvSpPr/>
      </xdr:nvSpPr>
      <xdr:spPr>
        <a:xfrm>
          <a:off x="10426700" y="101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241300</xdr:colOff>
      <xdr:row>58</xdr:row>
      <xdr:rowOff>135585</xdr:rowOff>
    </xdr:from>
    <xdr:ext cx="534377" cy="259045"/>
    <xdr:sp macro="" textlink="">
      <xdr:nvSpPr>
        <xdr:cNvPr id="371" name="普通建設事業費該当値テキスト"/>
        <xdr:cNvSpPr txBox="1"/>
      </xdr:nvSpPr>
      <xdr:spPr>
        <a:xfrm>
          <a:off x="10614416" y="997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35909</xdr:rowOff>
    </xdr:from>
    <xdr:to>
      <xdr:col>14</xdr:col>
      <xdr:colOff>79375</xdr:colOff>
      <xdr:row>59</xdr:row>
      <xdr:rowOff>137509</xdr:rowOff>
    </xdr:to>
    <xdr:sp macro="" textlink="">
      <xdr:nvSpPr>
        <xdr:cNvPr id="372" name="円/楕円 371"/>
        <xdr:cNvSpPr/>
      </xdr:nvSpPr>
      <xdr:spPr>
        <a:xfrm>
          <a:off x="9588500" y="101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59</xdr:row>
      <xdr:rowOff>128636</xdr:rowOff>
    </xdr:from>
    <xdr:ext cx="534377" cy="259045"/>
    <xdr:sp macro="" textlink="">
      <xdr:nvSpPr>
        <xdr:cNvPr id="373" name="テキスト ボックス 372"/>
        <xdr:cNvSpPr txBox="1"/>
      </xdr:nvSpPr>
      <xdr:spPr>
        <a:xfrm>
          <a:off x="9437220" y="101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34172</xdr:rowOff>
    </xdr:from>
    <xdr:to>
      <xdr:col>12</xdr:col>
      <xdr:colOff>561975</xdr:colOff>
      <xdr:row>59</xdr:row>
      <xdr:rowOff>135772</xdr:rowOff>
    </xdr:to>
    <xdr:sp macro="" textlink="">
      <xdr:nvSpPr>
        <xdr:cNvPr id="374" name="円/楕円 373"/>
        <xdr:cNvSpPr/>
      </xdr:nvSpPr>
      <xdr:spPr>
        <a:xfrm>
          <a:off x="8699500" y="101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59</xdr:row>
      <xdr:rowOff>117374</xdr:rowOff>
    </xdr:from>
    <xdr:ext cx="534377" cy="259045"/>
    <xdr:sp macro="" textlink="">
      <xdr:nvSpPr>
        <xdr:cNvPr id="375" name="テキスト ボックス 374"/>
        <xdr:cNvSpPr txBox="1"/>
      </xdr:nvSpPr>
      <xdr:spPr>
        <a:xfrm>
          <a:off x="8542479" y="1012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28213</xdr:rowOff>
    </xdr:from>
    <xdr:to>
      <xdr:col>11</xdr:col>
      <xdr:colOff>358775</xdr:colOff>
      <xdr:row>59</xdr:row>
      <xdr:rowOff>129813</xdr:rowOff>
    </xdr:to>
    <xdr:sp macro="" textlink="">
      <xdr:nvSpPr>
        <xdr:cNvPr id="376" name="円/楕円 375"/>
        <xdr:cNvSpPr/>
      </xdr:nvSpPr>
      <xdr:spPr>
        <a:xfrm>
          <a:off x="7810500" y="1014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59</xdr:row>
      <xdr:rowOff>111415</xdr:rowOff>
    </xdr:from>
    <xdr:ext cx="534377" cy="259045"/>
    <xdr:sp macro="" textlink="">
      <xdr:nvSpPr>
        <xdr:cNvPr id="377" name="テキスト ボックス 376"/>
        <xdr:cNvSpPr txBox="1"/>
      </xdr:nvSpPr>
      <xdr:spPr>
        <a:xfrm>
          <a:off x="7647738" y="1011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34875</xdr:rowOff>
    </xdr:from>
    <xdr:to>
      <xdr:col>10</xdr:col>
      <xdr:colOff>155575</xdr:colOff>
      <xdr:row>59</xdr:row>
      <xdr:rowOff>136475</xdr:rowOff>
    </xdr:to>
    <xdr:sp macro="" textlink="">
      <xdr:nvSpPr>
        <xdr:cNvPr id="378" name="円/楕円 377"/>
        <xdr:cNvSpPr/>
      </xdr:nvSpPr>
      <xdr:spPr>
        <a:xfrm>
          <a:off x="6921500" y="101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59</xdr:row>
      <xdr:rowOff>118077</xdr:rowOff>
    </xdr:from>
    <xdr:ext cx="534378" cy="259045"/>
    <xdr:sp macro="" textlink="">
      <xdr:nvSpPr>
        <xdr:cNvPr id="379" name="テキスト ボックス 378"/>
        <xdr:cNvSpPr txBox="1"/>
      </xdr:nvSpPr>
      <xdr:spPr>
        <a:xfrm>
          <a:off x="6747256" y="1012585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608045" y="113711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97359" y="1330429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76</xdr:row>
      <xdr:rowOff>35577</xdr:rowOff>
    </xdr:from>
    <xdr:ext cx="595419" cy="259045"/>
    <xdr:sp macro="" textlink="">
      <xdr:nvSpPr>
        <xdr:cNvPr id="393" name="テキスト ボックス 392"/>
        <xdr:cNvSpPr txBox="1"/>
      </xdr:nvSpPr>
      <xdr:spPr>
        <a:xfrm>
          <a:off x="6035460" y="129269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73</xdr:row>
      <xdr:rowOff>168927</xdr:rowOff>
    </xdr:from>
    <xdr:ext cx="595419" cy="259045"/>
    <xdr:sp macro="" textlink="">
      <xdr:nvSpPr>
        <xdr:cNvPr id="395" name="テキスト ボックス 394"/>
        <xdr:cNvSpPr txBox="1"/>
      </xdr:nvSpPr>
      <xdr:spPr>
        <a:xfrm>
          <a:off x="6035460" y="12551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71</xdr:row>
      <xdr:rowOff>130827</xdr:rowOff>
    </xdr:from>
    <xdr:ext cx="595419" cy="259045"/>
    <xdr:sp macro="" textlink="">
      <xdr:nvSpPr>
        <xdr:cNvPr id="397" name="テキスト ボックス 396"/>
        <xdr:cNvSpPr txBox="1"/>
      </xdr:nvSpPr>
      <xdr:spPr>
        <a:xfrm>
          <a:off x="6035460" y="121740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3" cy="259045"/>
    <xdr:sp macro="" textlink="">
      <xdr:nvSpPr>
        <xdr:cNvPr id="399" name="テキスト ボックス 398"/>
        <xdr:cNvSpPr txBox="1"/>
      </xdr:nvSpPr>
      <xdr:spPr>
        <a:xfrm>
          <a:off x="5954832" y="11796734"/>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45102</xdr:rowOff>
    </xdr:from>
    <xdr:ext cx="685573" cy="259045"/>
    <xdr:sp macro="" textlink="">
      <xdr:nvSpPr>
        <xdr:cNvPr id="401" name="テキスト ボックス 400"/>
        <xdr:cNvSpPr txBox="1"/>
      </xdr:nvSpPr>
      <xdr:spPr>
        <a:xfrm>
          <a:off x="5954832" y="1140986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79</xdr:row>
      <xdr:rowOff>74171</xdr:rowOff>
    </xdr:from>
    <xdr:ext cx="249299" cy="259045"/>
    <xdr:sp macro="" textlink="">
      <xdr:nvSpPr>
        <xdr:cNvPr id="404" name="普通建設事業費 （ うち新規整備　）最小値テキスト"/>
        <xdr:cNvSpPr txBox="1"/>
      </xdr:nvSpPr>
      <xdr:spPr>
        <a:xfrm>
          <a:off x="10614416" y="134744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69</xdr:row>
      <xdr:rowOff>97638</xdr:rowOff>
    </xdr:from>
    <xdr:ext cx="690189" cy="259045"/>
    <xdr:sp macro="" textlink="">
      <xdr:nvSpPr>
        <xdr:cNvPr id="406" name="普通建設事業費 （ うち新規整備　）最大値テキスト"/>
        <xdr:cNvSpPr txBox="1"/>
      </xdr:nvSpPr>
      <xdr:spPr>
        <a:xfrm>
          <a:off x="10614416" y="11801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37136</xdr:rowOff>
    </xdr:from>
    <xdr:to>
      <xdr:col>15</xdr:col>
      <xdr:colOff>180975</xdr:colOff>
      <xdr:row>79</xdr:row>
      <xdr:rowOff>43780</xdr:rowOff>
    </xdr:to>
    <xdr:cxnSp macro="">
      <xdr:nvCxnSpPr>
        <xdr:cNvPr id="408" name="直線コネクタ 407"/>
        <xdr:cNvCxnSpPr/>
      </xdr:nvCxnSpPr>
      <xdr:spPr>
        <a:xfrm>
          <a:off x="9639300" y="13581686"/>
          <a:ext cx="8382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77</xdr:row>
      <xdr:rowOff>153547</xdr:rowOff>
    </xdr:from>
    <xdr:ext cx="534377" cy="259045"/>
    <xdr:sp macro="" textlink="">
      <xdr:nvSpPr>
        <xdr:cNvPr id="409" name="普通建設事業費 （ うち新規整備　）平均値テキスト"/>
        <xdr:cNvSpPr txBox="1"/>
      </xdr:nvSpPr>
      <xdr:spPr>
        <a:xfrm>
          <a:off x="10614416" y="1321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79</xdr:row>
      <xdr:rowOff>34834</xdr:rowOff>
    </xdr:from>
    <xdr:to>
      <xdr:col>14</xdr:col>
      <xdr:colOff>28575</xdr:colOff>
      <xdr:row>79</xdr:row>
      <xdr:rowOff>37136</xdr:rowOff>
    </xdr:to>
    <xdr:cxnSp macro="">
      <xdr:nvCxnSpPr>
        <xdr:cNvPr id="411" name="直線コネクタ 410"/>
        <xdr:cNvCxnSpPr/>
      </xdr:nvCxnSpPr>
      <xdr:spPr>
        <a:xfrm>
          <a:off x="8750300" y="13579384"/>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77</xdr:row>
      <xdr:rowOff>94563</xdr:rowOff>
    </xdr:from>
    <xdr:ext cx="534377" cy="259045"/>
    <xdr:sp macro="" textlink="">
      <xdr:nvSpPr>
        <xdr:cNvPr id="413" name="テキスト ボックス 412"/>
        <xdr:cNvSpPr txBox="1"/>
      </xdr:nvSpPr>
      <xdr:spPr>
        <a:xfrm>
          <a:off x="9437220" y="131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542479" y="1313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164430</xdr:rowOff>
    </xdr:from>
    <xdr:to>
      <xdr:col>15</xdr:col>
      <xdr:colOff>231775</xdr:colOff>
      <xdr:row>79</xdr:row>
      <xdr:rowOff>94580</xdr:rowOff>
    </xdr:to>
    <xdr:sp macro="" textlink="">
      <xdr:nvSpPr>
        <xdr:cNvPr id="421" name="円/楕円 420"/>
        <xdr:cNvSpPr/>
      </xdr:nvSpPr>
      <xdr:spPr>
        <a:xfrm>
          <a:off x="10426700" y="135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241300</xdr:colOff>
      <xdr:row>78</xdr:row>
      <xdr:rowOff>118620</xdr:rowOff>
    </xdr:from>
    <xdr:ext cx="378565" cy="259045"/>
    <xdr:sp macro="" textlink="">
      <xdr:nvSpPr>
        <xdr:cNvPr id="422" name="普通建設事業費 （ うち新規整備　）該当値テキスト"/>
        <xdr:cNvSpPr txBox="1"/>
      </xdr:nvSpPr>
      <xdr:spPr>
        <a:xfrm>
          <a:off x="10614416" y="1334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157786</xdr:rowOff>
    </xdr:from>
    <xdr:to>
      <xdr:col>14</xdr:col>
      <xdr:colOff>79375</xdr:colOff>
      <xdr:row>79</xdr:row>
      <xdr:rowOff>87936</xdr:rowOff>
    </xdr:to>
    <xdr:sp macro="" textlink="">
      <xdr:nvSpPr>
        <xdr:cNvPr id="423" name="円/楕円 422"/>
        <xdr:cNvSpPr/>
      </xdr:nvSpPr>
      <xdr:spPr>
        <a:xfrm>
          <a:off x="9588500" y="135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489027</xdr:colOff>
      <xdr:row>79</xdr:row>
      <xdr:rowOff>79063</xdr:rowOff>
    </xdr:from>
    <xdr:ext cx="469744" cy="259045"/>
    <xdr:sp macro="" textlink="">
      <xdr:nvSpPr>
        <xdr:cNvPr id="424" name="テキスト ボックス 423"/>
        <xdr:cNvSpPr txBox="1"/>
      </xdr:nvSpPr>
      <xdr:spPr>
        <a:xfrm>
          <a:off x="9479061" y="134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155484</xdr:rowOff>
    </xdr:from>
    <xdr:to>
      <xdr:col>12</xdr:col>
      <xdr:colOff>561975</xdr:colOff>
      <xdr:row>79</xdr:row>
      <xdr:rowOff>85634</xdr:rowOff>
    </xdr:to>
    <xdr:sp macro="" textlink="">
      <xdr:nvSpPr>
        <xdr:cNvPr id="425" name="円/楕円 424"/>
        <xdr:cNvSpPr/>
      </xdr:nvSpPr>
      <xdr:spPr>
        <a:xfrm>
          <a:off x="8699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79</xdr:row>
      <xdr:rowOff>76761</xdr:rowOff>
    </xdr:from>
    <xdr:ext cx="469744" cy="259045"/>
    <xdr:sp macro="" textlink="">
      <xdr:nvSpPr>
        <xdr:cNvPr id="426" name="テキスト ボックス 425"/>
        <xdr:cNvSpPr txBox="1"/>
      </xdr:nvSpPr>
      <xdr:spPr>
        <a:xfrm>
          <a:off x="8574795" y="1347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608045" y="1476357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97359" y="166967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96</xdr:row>
      <xdr:rowOff>35577</xdr:rowOff>
    </xdr:from>
    <xdr:ext cx="531299" cy="259045"/>
    <xdr:sp macro="" textlink="">
      <xdr:nvSpPr>
        <xdr:cNvPr id="440" name="テキスト ボックス 439"/>
        <xdr:cNvSpPr txBox="1"/>
      </xdr:nvSpPr>
      <xdr:spPr>
        <a:xfrm>
          <a:off x="6118630" y="163194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93</xdr:row>
      <xdr:rowOff>168927</xdr:rowOff>
    </xdr:from>
    <xdr:ext cx="531299" cy="259045"/>
    <xdr:sp macro="" textlink="">
      <xdr:nvSpPr>
        <xdr:cNvPr id="442" name="テキスト ボックス 441"/>
        <xdr:cNvSpPr txBox="1"/>
      </xdr:nvSpPr>
      <xdr:spPr>
        <a:xfrm>
          <a:off x="6118630" y="1594389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586301</xdr:colOff>
      <xdr:row>91</xdr:row>
      <xdr:rowOff>130827</xdr:rowOff>
    </xdr:from>
    <xdr:ext cx="531299" cy="259045"/>
    <xdr:sp macro="" textlink="">
      <xdr:nvSpPr>
        <xdr:cNvPr id="444" name="テキスト ボックス 443"/>
        <xdr:cNvSpPr txBox="1"/>
      </xdr:nvSpPr>
      <xdr:spPr>
        <a:xfrm>
          <a:off x="6118630" y="1556654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89</xdr:row>
      <xdr:rowOff>92727</xdr:rowOff>
    </xdr:from>
    <xdr:ext cx="595419" cy="259045"/>
    <xdr:sp macro="" textlink="">
      <xdr:nvSpPr>
        <xdr:cNvPr id="446" name="テキスト ボックス 445"/>
        <xdr:cNvSpPr txBox="1"/>
      </xdr:nvSpPr>
      <xdr:spPr>
        <a:xfrm>
          <a:off x="6035460" y="1518920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503131</xdr:colOff>
      <xdr:row>87</xdr:row>
      <xdr:rowOff>45102</xdr:rowOff>
    </xdr:from>
    <xdr:ext cx="595419" cy="259045"/>
    <xdr:sp macro="" textlink="">
      <xdr:nvSpPr>
        <xdr:cNvPr id="448" name="テキスト ボックス 447"/>
        <xdr:cNvSpPr txBox="1"/>
      </xdr:nvSpPr>
      <xdr:spPr>
        <a:xfrm>
          <a:off x="6035460" y="1480232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99</xdr:row>
      <xdr:rowOff>79</xdr:rowOff>
    </xdr:from>
    <xdr:ext cx="469744" cy="259045"/>
    <xdr:sp macro="" textlink="">
      <xdr:nvSpPr>
        <xdr:cNvPr id="451" name="普通建設事業費 （ うち更新整備　）最小値テキスト"/>
        <xdr:cNvSpPr txBox="1"/>
      </xdr:nvSpPr>
      <xdr:spPr>
        <a:xfrm>
          <a:off x="10614416" y="167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90</xdr:row>
      <xdr:rowOff>34014</xdr:rowOff>
    </xdr:from>
    <xdr:ext cx="599010" cy="259045"/>
    <xdr:sp macro="" textlink="">
      <xdr:nvSpPr>
        <xdr:cNvPr id="453" name="普通建設事業費 （ うち更新整備　）最大値テキスト"/>
        <xdr:cNvSpPr txBox="1"/>
      </xdr:nvSpPr>
      <xdr:spPr>
        <a:xfrm>
          <a:off x="10614416" y="1530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95338</xdr:rowOff>
    </xdr:from>
    <xdr:to>
      <xdr:col>15</xdr:col>
      <xdr:colOff>180975</xdr:colOff>
      <xdr:row>98</xdr:row>
      <xdr:rowOff>158369</xdr:rowOff>
    </xdr:to>
    <xdr:cxnSp macro="">
      <xdr:nvCxnSpPr>
        <xdr:cNvPr id="455" name="直線コネクタ 454"/>
        <xdr:cNvCxnSpPr/>
      </xdr:nvCxnSpPr>
      <xdr:spPr>
        <a:xfrm flipV="1">
          <a:off x="9639300" y="16897438"/>
          <a:ext cx="838200" cy="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95</xdr:row>
      <xdr:rowOff>168622</xdr:rowOff>
    </xdr:from>
    <xdr:ext cx="534377" cy="259045"/>
    <xdr:sp macro="" textlink="">
      <xdr:nvSpPr>
        <xdr:cNvPr id="456" name="普通建設事業費 （ うち更新整備　）平均値テキスト"/>
        <xdr:cNvSpPr txBox="1"/>
      </xdr:nvSpPr>
      <xdr:spPr>
        <a:xfrm>
          <a:off x="10614416" y="1628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155866</xdr:rowOff>
    </xdr:from>
    <xdr:to>
      <xdr:col>14</xdr:col>
      <xdr:colOff>28575</xdr:colOff>
      <xdr:row>98</xdr:row>
      <xdr:rowOff>158369</xdr:rowOff>
    </xdr:to>
    <xdr:cxnSp macro="">
      <xdr:nvCxnSpPr>
        <xdr:cNvPr id="458" name="直線コネクタ 457"/>
        <xdr:cNvCxnSpPr/>
      </xdr:nvCxnSpPr>
      <xdr:spPr>
        <a:xfrm>
          <a:off x="8750300" y="16957966"/>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437220" y="162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95</xdr:row>
      <xdr:rowOff>117694</xdr:rowOff>
    </xdr:from>
    <xdr:ext cx="534377" cy="259045"/>
    <xdr:sp macro="" textlink="">
      <xdr:nvSpPr>
        <xdr:cNvPr id="462" name="テキスト ボックス 461"/>
        <xdr:cNvSpPr txBox="1"/>
      </xdr:nvSpPr>
      <xdr:spPr>
        <a:xfrm>
          <a:off x="8542479" y="1623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44538</xdr:rowOff>
    </xdr:from>
    <xdr:to>
      <xdr:col>15</xdr:col>
      <xdr:colOff>231775</xdr:colOff>
      <xdr:row>98</xdr:row>
      <xdr:rowOff>146138</xdr:rowOff>
    </xdr:to>
    <xdr:sp macro="" textlink="">
      <xdr:nvSpPr>
        <xdr:cNvPr id="468" name="円/楕円 467"/>
        <xdr:cNvSpPr/>
      </xdr:nvSpPr>
      <xdr:spPr>
        <a:xfrm>
          <a:off x="10426700" y="168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241300</xdr:colOff>
      <xdr:row>97</xdr:row>
      <xdr:rowOff>130915</xdr:rowOff>
    </xdr:from>
    <xdr:ext cx="469744" cy="259045"/>
    <xdr:sp macro="" textlink="">
      <xdr:nvSpPr>
        <xdr:cNvPr id="469" name="普通建設事業費 （ うち更新整備　）該当値テキスト"/>
        <xdr:cNvSpPr txBox="1"/>
      </xdr:nvSpPr>
      <xdr:spPr>
        <a:xfrm>
          <a:off x="10614416" y="1658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107569</xdr:rowOff>
    </xdr:from>
    <xdr:to>
      <xdr:col>14</xdr:col>
      <xdr:colOff>79375</xdr:colOff>
      <xdr:row>99</xdr:row>
      <xdr:rowOff>37719</xdr:rowOff>
    </xdr:to>
    <xdr:sp macro="" textlink="">
      <xdr:nvSpPr>
        <xdr:cNvPr id="470" name="円/楕円 469"/>
        <xdr:cNvSpPr/>
      </xdr:nvSpPr>
      <xdr:spPr>
        <a:xfrm>
          <a:off x="9588500" y="169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489027</xdr:colOff>
      <xdr:row>99</xdr:row>
      <xdr:rowOff>28846</xdr:rowOff>
    </xdr:from>
    <xdr:ext cx="469744" cy="259045"/>
    <xdr:sp macro="" textlink="">
      <xdr:nvSpPr>
        <xdr:cNvPr id="471" name="テキスト ボックス 470"/>
        <xdr:cNvSpPr txBox="1"/>
      </xdr:nvSpPr>
      <xdr:spPr>
        <a:xfrm>
          <a:off x="9479061" y="1682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105066</xdr:rowOff>
    </xdr:from>
    <xdr:to>
      <xdr:col>12</xdr:col>
      <xdr:colOff>561975</xdr:colOff>
      <xdr:row>99</xdr:row>
      <xdr:rowOff>35216</xdr:rowOff>
    </xdr:to>
    <xdr:sp macro="" textlink="">
      <xdr:nvSpPr>
        <xdr:cNvPr id="472" name="円/楕円 471"/>
        <xdr:cNvSpPr/>
      </xdr:nvSpPr>
      <xdr:spPr>
        <a:xfrm>
          <a:off x="8699500" y="169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99</xdr:row>
      <xdr:rowOff>26343</xdr:rowOff>
    </xdr:from>
    <xdr:ext cx="469744" cy="259045"/>
    <xdr:sp macro="" textlink="">
      <xdr:nvSpPr>
        <xdr:cNvPr id="473" name="テキスト ボックス 472"/>
        <xdr:cNvSpPr txBox="1"/>
      </xdr:nvSpPr>
      <xdr:spPr>
        <a:xfrm>
          <a:off x="8574795" y="1681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82665" y="458617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275763" y="65193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93250" y="614201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159402</xdr:rowOff>
    </xdr:from>
    <xdr:ext cx="531299" cy="259045"/>
    <xdr:sp macro="" textlink="">
      <xdr:nvSpPr>
        <xdr:cNvPr id="489" name="テキスト ボックス 488"/>
        <xdr:cNvSpPr txBox="1"/>
      </xdr:nvSpPr>
      <xdr:spPr>
        <a:xfrm>
          <a:off x="11993250" y="5756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93250" y="53891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929130" y="5011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45102</xdr:rowOff>
    </xdr:from>
    <xdr:ext cx="595419" cy="259045"/>
    <xdr:sp macro="" textlink="">
      <xdr:nvSpPr>
        <xdr:cNvPr id="495" name="テキスト ボックス 494"/>
        <xdr:cNvSpPr txBox="1"/>
      </xdr:nvSpPr>
      <xdr:spPr>
        <a:xfrm>
          <a:off x="11929130" y="462493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473770" y="66850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159694</xdr:rowOff>
    </xdr:from>
    <xdr:ext cx="599010" cy="259045"/>
    <xdr:sp macro="" textlink="">
      <xdr:nvSpPr>
        <xdr:cNvPr id="500" name="災害復旧事業費最大値テキスト"/>
        <xdr:cNvSpPr txBox="1"/>
      </xdr:nvSpPr>
      <xdr:spPr>
        <a:xfrm>
          <a:off x="16473770" y="490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149077</xdr:rowOff>
    </xdr:from>
    <xdr:ext cx="469744" cy="259045"/>
    <xdr:sp macro="" textlink="">
      <xdr:nvSpPr>
        <xdr:cNvPr id="503" name="災害復旧事業費平均値テキスト"/>
        <xdr:cNvSpPr txBox="1"/>
      </xdr:nvSpPr>
      <xdr:spPr>
        <a:xfrm>
          <a:off x="16473770" y="6425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37</xdr:row>
      <xdr:rowOff>93451</xdr:rowOff>
    </xdr:from>
    <xdr:ext cx="469745" cy="259045"/>
    <xdr:sp macro="" textlink="">
      <xdr:nvSpPr>
        <xdr:cNvPr id="507" name="テキスト ボックス 506"/>
        <xdr:cNvSpPr txBox="1"/>
      </xdr:nvSpPr>
      <xdr:spPr>
        <a:xfrm>
          <a:off x="15344156" y="636951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39332</xdr:rowOff>
    </xdr:from>
    <xdr:to>
      <xdr:col>21</xdr:col>
      <xdr:colOff>161925</xdr:colOff>
      <xdr:row>39</xdr:row>
      <xdr:rowOff>44450</xdr:rowOff>
    </xdr:to>
    <xdr:cxnSp macro="">
      <xdr:nvCxnSpPr>
        <xdr:cNvPr id="508" name="直線コネクタ 507"/>
        <xdr:cNvCxnSpPr/>
      </xdr:nvCxnSpPr>
      <xdr:spPr>
        <a:xfrm>
          <a:off x="13703300" y="6725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37</xdr:row>
      <xdr:rowOff>62387</xdr:rowOff>
    </xdr:from>
    <xdr:ext cx="469745" cy="259045"/>
    <xdr:sp macro="" textlink="">
      <xdr:nvSpPr>
        <xdr:cNvPr id="510" name="テキスト ボックス 509"/>
        <xdr:cNvSpPr txBox="1"/>
      </xdr:nvSpPr>
      <xdr:spPr>
        <a:xfrm>
          <a:off x="14443674" y="633844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39332</xdr:rowOff>
    </xdr:from>
    <xdr:to>
      <xdr:col>19</xdr:col>
      <xdr:colOff>644525</xdr:colOff>
      <xdr:row>39</xdr:row>
      <xdr:rowOff>44450</xdr:rowOff>
    </xdr:to>
    <xdr:cxnSp macro="">
      <xdr:nvCxnSpPr>
        <xdr:cNvPr id="511" name="直線コネクタ 510"/>
        <xdr:cNvCxnSpPr/>
      </xdr:nvCxnSpPr>
      <xdr:spPr>
        <a:xfrm flipV="1">
          <a:off x="12814300" y="6725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400127</xdr:colOff>
      <xdr:row>37</xdr:row>
      <xdr:rowOff>49191</xdr:rowOff>
    </xdr:from>
    <xdr:ext cx="469744" cy="259045"/>
    <xdr:sp macro="" textlink="">
      <xdr:nvSpPr>
        <xdr:cNvPr id="513" name="テキスト ボックス 512"/>
        <xdr:cNvSpPr txBox="1"/>
      </xdr:nvSpPr>
      <xdr:spPr>
        <a:xfrm>
          <a:off x="13539408" y="63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37</xdr:row>
      <xdr:rowOff>50639</xdr:rowOff>
    </xdr:from>
    <xdr:ext cx="469745" cy="259045"/>
    <xdr:sp macro="" textlink="">
      <xdr:nvSpPr>
        <xdr:cNvPr id="515" name="テキスト ボックス 514"/>
        <xdr:cNvSpPr txBox="1"/>
      </xdr:nvSpPr>
      <xdr:spPr>
        <a:xfrm>
          <a:off x="12654192" y="63267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473770" y="6559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39</xdr:row>
      <xdr:rowOff>95902</xdr:rowOff>
    </xdr:from>
    <xdr:ext cx="249299" cy="259045"/>
    <xdr:sp macro="" textlink="">
      <xdr:nvSpPr>
        <xdr:cNvPr id="524" name="テキスト ボックス 523"/>
        <xdr:cNvSpPr txBox="1"/>
      </xdr:nvSpPr>
      <xdr:spPr>
        <a:xfrm>
          <a:off x="15454378" y="67112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39</xdr:row>
      <xdr:rowOff>95902</xdr:rowOff>
    </xdr:from>
    <xdr:ext cx="249299" cy="259045"/>
    <xdr:sp macro="" textlink="">
      <xdr:nvSpPr>
        <xdr:cNvPr id="526" name="テキスト ボックス 525"/>
        <xdr:cNvSpPr txBox="1"/>
      </xdr:nvSpPr>
      <xdr:spPr>
        <a:xfrm>
          <a:off x="14559637" y="67112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159982</xdr:rowOff>
    </xdr:from>
    <xdr:to>
      <xdr:col>20</xdr:col>
      <xdr:colOff>9525</xdr:colOff>
      <xdr:row>39</xdr:row>
      <xdr:rowOff>90132</xdr:rowOff>
    </xdr:to>
    <xdr:sp macro="" textlink="">
      <xdr:nvSpPr>
        <xdr:cNvPr id="527" name="円/楕円 526"/>
        <xdr:cNvSpPr/>
      </xdr:nvSpPr>
      <xdr:spPr>
        <a:xfrm>
          <a:off x="13652500" y="66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39</xdr:row>
      <xdr:rowOff>90784</xdr:rowOff>
    </xdr:from>
    <xdr:ext cx="378565" cy="259045"/>
    <xdr:sp macro="" textlink="">
      <xdr:nvSpPr>
        <xdr:cNvPr id="528" name="テキスト ボックス 527"/>
        <xdr:cNvSpPr txBox="1"/>
      </xdr:nvSpPr>
      <xdr:spPr>
        <a:xfrm>
          <a:off x="13594523" y="670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39</xdr:row>
      <xdr:rowOff>95902</xdr:rowOff>
    </xdr:from>
    <xdr:ext cx="249299" cy="259045"/>
    <xdr:sp macro="" textlink="">
      <xdr:nvSpPr>
        <xdr:cNvPr id="530" name="テキスト ボックス 529"/>
        <xdr:cNvSpPr txBox="1"/>
      </xdr:nvSpPr>
      <xdr:spPr>
        <a:xfrm>
          <a:off x="12764414" y="67112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82665" y="79786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275763" y="915896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45102</xdr:rowOff>
    </xdr:from>
    <xdr:ext cx="248786" cy="259045"/>
    <xdr:sp macro="" textlink="">
      <xdr:nvSpPr>
        <xdr:cNvPr id="544" name="テキスト ボックス 543"/>
        <xdr:cNvSpPr txBox="1"/>
      </xdr:nvSpPr>
      <xdr:spPr>
        <a:xfrm>
          <a:off x="12275763" y="8017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473770" y="933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473770" y="9000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473770" y="922698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454378" y="933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559637" y="933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659155" y="933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764414" y="933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114952</xdr:rowOff>
    </xdr:from>
    <xdr:ext cx="249299" cy="259045"/>
    <xdr:sp macro="" textlink="">
      <xdr:nvSpPr>
        <xdr:cNvPr id="571" name="失業対策事業費該当値テキスト"/>
        <xdr:cNvSpPr txBox="1"/>
      </xdr:nvSpPr>
      <xdr:spPr>
        <a:xfrm>
          <a:off x="16473770" y="91049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454378" y="9025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559637" y="9025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659155" y="9025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764414" y="9025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82665" y="113711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118581</xdr:rowOff>
    </xdr:from>
    <xdr:ext cx="248786" cy="259045"/>
    <xdr:sp macro="" textlink="">
      <xdr:nvSpPr>
        <xdr:cNvPr id="591" name="テキスト ボックス 590"/>
        <xdr:cNvSpPr txBox="1"/>
      </xdr:nvSpPr>
      <xdr:spPr>
        <a:xfrm>
          <a:off x="12275763" y="13349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93250" y="1303580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151237</xdr:rowOff>
    </xdr:from>
    <xdr:ext cx="531299" cy="259045"/>
    <xdr:sp macro="" textlink="">
      <xdr:nvSpPr>
        <xdr:cNvPr id="595" name="テキスト ボックス 594"/>
        <xdr:cNvSpPr txBox="1"/>
      </xdr:nvSpPr>
      <xdr:spPr>
        <a:xfrm>
          <a:off x="11993250" y="127033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93250" y="123881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12445</xdr:rowOff>
    </xdr:from>
    <xdr:ext cx="531299" cy="259045"/>
    <xdr:sp macro="" textlink="">
      <xdr:nvSpPr>
        <xdr:cNvPr id="599" name="テキスト ボックス 598"/>
        <xdr:cNvSpPr txBox="1"/>
      </xdr:nvSpPr>
      <xdr:spPr>
        <a:xfrm>
          <a:off x="11993250" y="120556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929130" y="11742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45102</xdr:rowOff>
    </xdr:from>
    <xdr:ext cx="595419" cy="259045"/>
    <xdr:sp macro="" textlink="">
      <xdr:nvSpPr>
        <xdr:cNvPr id="603" name="テキスト ボックス 602"/>
        <xdr:cNvSpPr txBox="1"/>
      </xdr:nvSpPr>
      <xdr:spPr>
        <a:xfrm>
          <a:off x="11929130" y="114098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473770" y="133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473770" y="1164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133724</xdr:rowOff>
    </xdr:from>
    <xdr:to>
      <xdr:col>23</xdr:col>
      <xdr:colOff>517525</xdr:colOff>
      <xdr:row>76</xdr:row>
      <xdr:rowOff>150133</xdr:rowOff>
    </xdr:to>
    <xdr:cxnSp macro="">
      <xdr:nvCxnSpPr>
        <xdr:cNvPr id="610" name="直線コネクタ 609"/>
        <xdr:cNvCxnSpPr/>
      </xdr:nvCxnSpPr>
      <xdr:spPr>
        <a:xfrm flipV="1">
          <a:off x="15481300" y="13163924"/>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473770" y="1264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76</xdr:row>
      <xdr:rowOff>143799</xdr:rowOff>
    </xdr:from>
    <xdr:to>
      <xdr:col>22</xdr:col>
      <xdr:colOff>365125</xdr:colOff>
      <xdr:row>76</xdr:row>
      <xdr:rowOff>150133</xdr:rowOff>
    </xdr:to>
    <xdr:cxnSp macro="">
      <xdr:nvCxnSpPr>
        <xdr:cNvPr id="613" name="直線コネクタ 612"/>
        <xdr:cNvCxnSpPr/>
      </xdr:nvCxnSpPr>
      <xdr:spPr>
        <a:xfrm>
          <a:off x="14592300" y="13173999"/>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311840" y="125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143799</xdr:rowOff>
    </xdr:from>
    <xdr:to>
      <xdr:col>21</xdr:col>
      <xdr:colOff>161925</xdr:colOff>
      <xdr:row>76</xdr:row>
      <xdr:rowOff>147913</xdr:rowOff>
    </xdr:to>
    <xdr:cxnSp macro="">
      <xdr:nvCxnSpPr>
        <xdr:cNvPr id="616" name="直線コネクタ 615"/>
        <xdr:cNvCxnSpPr/>
      </xdr:nvCxnSpPr>
      <xdr:spPr>
        <a:xfrm flipV="1">
          <a:off x="13703300" y="131739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73</xdr:row>
      <xdr:rowOff>117432</xdr:rowOff>
    </xdr:from>
    <xdr:ext cx="534378" cy="259045"/>
    <xdr:sp macro="" textlink="">
      <xdr:nvSpPr>
        <xdr:cNvPr id="618" name="テキスト ボックス 617"/>
        <xdr:cNvSpPr txBox="1"/>
      </xdr:nvSpPr>
      <xdr:spPr>
        <a:xfrm>
          <a:off x="14420883" y="1249993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147913</xdr:rowOff>
    </xdr:from>
    <xdr:to>
      <xdr:col>19</xdr:col>
      <xdr:colOff>644525</xdr:colOff>
      <xdr:row>77</xdr:row>
      <xdr:rowOff>8043</xdr:rowOff>
    </xdr:to>
    <xdr:cxnSp macro="">
      <xdr:nvCxnSpPr>
        <xdr:cNvPr id="619" name="直線コネクタ 618"/>
        <xdr:cNvCxnSpPr/>
      </xdr:nvCxnSpPr>
      <xdr:spPr>
        <a:xfrm flipV="1">
          <a:off x="12814300" y="13178113"/>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73</xdr:row>
      <xdr:rowOff>110536</xdr:rowOff>
    </xdr:from>
    <xdr:ext cx="534378" cy="259045"/>
    <xdr:sp macro="" textlink="">
      <xdr:nvSpPr>
        <xdr:cNvPr id="621" name="テキスト ボックス 620"/>
        <xdr:cNvSpPr txBox="1"/>
      </xdr:nvSpPr>
      <xdr:spPr>
        <a:xfrm>
          <a:off x="13516617" y="1249303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621876" y="125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82924</xdr:rowOff>
    </xdr:from>
    <xdr:to>
      <xdr:col>23</xdr:col>
      <xdr:colOff>568325</xdr:colOff>
      <xdr:row>77</xdr:row>
      <xdr:rowOff>13074</xdr:rowOff>
    </xdr:to>
    <xdr:sp macro="" textlink="">
      <xdr:nvSpPr>
        <xdr:cNvPr id="629" name="円/楕円 628"/>
        <xdr:cNvSpPr/>
      </xdr:nvSpPr>
      <xdr:spPr>
        <a:xfrm>
          <a:off x="16268700" y="131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76</xdr:row>
      <xdr:rowOff>51826</xdr:rowOff>
    </xdr:from>
    <xdr:ext cx="534377" cy="259045"/>
    <xdr:sp macro="" textlink="">
      <xdr:nvSpPr>
        <xdr:cNvPr id="630" name="公債費該当値テキスト"/>
        <xdr:cNvSpPr txBox="1"/>
      </xdr:nvSpPr>
      <xdr:spPr>
        <a:xfrm>
          <a:off x="16473770" y="12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99333</xdr:rowOff>
    </xdr:from>
    <xdr:to>
      <xdr:col>22</xdr:col>
      <xdr:colOff>415925</xdr:colOff>
      <xdr:row>77</xdr:row>
      <xdr:rowOff>29483</xdr:rowOff>
    </xdr:to>
    <xdr:sp macro="" textlink="">
      <xdr:nvSpPr>
        <xdr:cNvPr id="631" name="円/楕円 630"/>
        <xdr:cNvSpPr/>
      </xdr:nvSpPr>
      <xdr:spPr>
        <a:xfrm>
          <a:off x="15430500" y="131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77</xdr:row>
      <xdr:rowOff>11085</xdr:rowOff>
    </xdr:from>
    <xdr:ext cx="534377" cy="259045"/>
    <xdr:sp macro="" textlink="">
      <xdr:nvSpPr>
        <xdr:cNvPr id="632" name="テキスト ボックス 631"/>
        <xdr:cNvSpPr txBox="1"/>
      </xdr:nvSpPr>
      <xdr:spPr>
        <a:xfrm>
          <a:off x="15311840" y="13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92999</xdr:rowOff>
    </xdr:from>
    <xdr:to>
      <xdr:col>21</xdr:col>
      <xdr:colOff>212725</xdr:colOff>
      <xdr:row>77</xdr:row>
      <xdr:rowOff>23149</xdr:rowOff>
    </xdr:to>
    <xdr:sp macro="" textlink="">
      <xdr:nvSpPr>
        <xdr:cNvPr id="633" name="円/楕円 632"/>
        <xdr:cNvSpPr/>
      </xdr:nvSpPr>
      <xdr:spPr>
        <a:xfrm>
          <a:off x="14541500" y="131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77</xdr:row>
      <xdr:rowOff>14276</xdr:rowOff>
    </xdr:from>
    <xdr:ext cx="534378" cy="259045"/>
    <xdr:sp macro="" textlink="">
      <xdr:nvSpPr>
        <xdr:cNvPr id="634" name="テキスト ボックス 633"/>
        <xdr:cNvSpPr txBox="1"/>
      </xdr:nvSpPr>
      <xdr:spPr>
        <a:xfrm>
          <a:off x="14420883" y="1307526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97113</xdr:rowOff>
    </xdr:from>
    <xdr:to>
      <xdr:col>20</xdr:col>
      <xdr:colOff>9525</xdr:colOff>
      <xdr:row>77</xdr:row>
      <xdr:rowOff>27263</xdr:rowOff>
    </xdr:to>
    <xdr:sp macro="" textlink="">
      <xdr:nvSpPr>
        <xdr:cNvPr id="635" name="円/楕円 634"/>
        <xdr:cNvSpPr/>
      </xdr:nvSpPr>
      <xdr:spPr>
        <a:xfrm>
          <a:off x="13652500" y="131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77</xdr:row>
      <xdr:rowOff>8865</xdr:rowOff>
    </xdr:from>
    <xdr:ext cx="534378" cy="259045"/>
    <xdr:sp macro="" textlink="">
      <xdr:nvSpPr>
        <xdr:cNvPr id="636" name="テキスト ボックス 635"/>
        <xdr:cNvSpPr txBox="1"/>
      </xdr:nvSpPr>
      <xdr:spPr>
        <a:xfrm>
          <a:off x="13516617" y="1306985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128693</xdr:rowOff>
    </xdr:from>
    <xdr:to>
      <xdr:col>18</xdr:col>
      <xdr:colOff>492125</xdr:colOff>
      <xdr:row>77</xdr:row>
      <xdr:rowOff>58843</xdr:rowOff>
    </xdr:to>
    <xdr:sp macro="" textlink="">
      <xdr:nvSpPr>
        <xdr:cNvPr id="637" name="円/楕円 636"/>
        <xdr:cNvSpPr/>
      </xdr:nvSpPr>
      <xdr:spPr>
        <a:xfrm>
          <a:off x="12763500" y="131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77</xdr:row>
      <xdr:rowOff>49970</xdr:rowOff>
    </xdr:from>
    <xdr:ext cx="534377" cy="259045"/>
    <xdr:sp macro="" textlink="">
      <xdr:nvSpPr>
        <xdr:cNvPr id="638" name="テキスト ボックス 637"/>
        <xdr:cNvSpPr txBox="1"/>
      </xdr:nvSpPr>
      <xdr:spPr>
        <a:xfrm>
          <a:off x="12621876" y="131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82665" y="1476357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275763" y="166967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929130" y="163194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929130" y="1594389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929130" y="1556654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929130" y="1518920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45102</xdr:rowOff>
    </xdr:from>
    <xdr:ext cx="595419" cy="259045"/>
    <xdr:sp macro="" textlink="">
      <xdr:nvSpPr>
        <xdr:cNvPr id="660" name="テキスト ボックス 659"/>
        <xdr:cNvSpPr txBox="1"/>
      </xdr:nvSpPr>
      <xdr:spPr>
        <a:xfrm>
          <a:off x="11929130" y="1480232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473770" y="1684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473770" y="1510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146200</xdr:rowOff>
    </xdr:from>
    <xdr:to>
      <xdr:col>23</xdr:col>
      <xdr:colOff>517525</xdr:colOff>
      <xdr:row>99</xdr:row>
      <xdr:rowOff>37283</xdr:rowOff>
    </xdr:to>
    <xdr:cxnSp macro="">
      <xdr:nvCxnSpPr>
        <xdr:cNvPr id="667" name="直線コネクタ 666"/>
        <xdr:cNvCxnSpPr/>
      </xdr:nvCxnSpPr>
      <xdr:spPr>
        <a:xfrm>
          <a:off x="15481300" y="16948300"/>
          <a:ext cx="838200" cy="6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473770" y="16585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146200</xdr:rowOff>
    </xdr:from>
    <xdr:to>
      <xdr:col>22</xdr:col>
      <xdr:colOff>365125</xdr:colOff>
      <xdr:row>99</xdr:row>
      <xdr:rowOff>43216</xdr:rowOff>
    </xdr:to>
    <xdr:cxnSp macro="">
      <xdr:nvCxnSpPr>
        <xdr:cNvPr id="670" name="直線コネクタ 669"/>
        <xdr:cNvCxnSpPr/>
      </xdr:nvCxnSpPr>
      <xdr:spPr>
        <a:xfrm flipV="1">
          <a:off x="14592300" y="16948300"/>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311840" y="1682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42907</xdr:rowOff>
    </xdr:from>
    <xdr:to>
      <xdr:col>21</xdr:col>
      <xdr:colOff>161925</xdr:colOff>
      <xdr:row>99</xdr:row>
      <xdr:rowOff>43216</xdr:rowOff>
    </xdr:to>
    <xdr:cxnSp macro="">
      <xdr:nvCxnSpPr>
        <xdr:cNvPr id="673" name="直線コネクタ 672"/>
        <xdr:cNvCxnSpPr/>
      </xdr:nvCxnSpPr>
      <xdr:spPr>
        <a:xfrm>
          <a:off x="13703300" y="17016457"/>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590061</xdr:colOff>
      <xdr:row>97</xdr:row>
      <xdr:rowOff>45944</xdr:rowOff>
    </xdr:from>
    <xdr:ext cx="534378" cy="259045"/>
    <xdr:sp macro="" textlink="">
      <xdr:nvSpPr>
        <xdr:cNvPr id="675" name="テキスト ボックス 674"/>
        <xdr:cNvSpPr txBox="1"/>
      </xdr:nvSpPr>
      <xdr:spPr>
        <a:xfrm>
          <a:off x="14420883" y="1649940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42907</xdr:rowOff>
    </xdr:from>
    <xdr:to>
      <xdr:col>19</xdr:col>
      <xdr:colOff>644525</xdr:colOff>
      <xdr:row>99</xdr:row>
      <xdr:rowOff>43174</xdr:rowOff>
    </xdr:to>
    <xdr:cxnSp macro="">
      <xdr:nvCxnSpPr>
        <xdr:cNvPr id="676" name="直線コネクタ 675"/>
        <xdr:cNvCxnSpPr/>
      </xdr:nvCxnSpPr>
      <xdr:spPr>
        <a:xfrm flipV="1">
          <a:off x="12814300" y="1701645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97</xdr:row>
      <xdr:rowOff>36175</xdr:rowOff>
    </xdr:from>
    <xdr:ext cx="534378" cy="259045"/>
    <xdr:sp macro="" textlink="">
      <xdr:nvSpPr>
        <xdr:cNvPr id="678" name="テキスト ボックス 677"/>
        <xdr:cNvSpPr txBox="1"/>
      </xdr:nvSpPr>
      <xdr:spPr>
        <a:xfrm>
          <a:off x="13516617" y="1648963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621876" y="164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157933</xdr:rowOff>
    </xdr:from>
    <xdr:to>
      <xdr:col>23</xdr:col>
      <xdr:colOff>568325</xdr:colOff>
      <xdr:row>99</xdr:row>
      <xdr:rowOff>88083</xdr:rowOff>
    </xdr:to>
    <xdr:sp macro="" textlink="">
      <xdr:nvSpPr>
        <xdr:cNvPr id="686" name="円/楕円 685"/>
        <xdr:cNvSpPr/>
      </xdr:nvSpPr>
      <xdr:spPr>
        <a:xfrm>
          <a:off x="16268700" y="169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98</xdr:row>
      <xdr:rowOff>96812</xdr:rowOff>
    </xdr:from>
    <xdr:ext cx="469744" cy="259045"/>
    <xdr:sp macro="" textlink="">
      <xdr:nvSpPr>
        <xdr:cNvPr id="687" name="積立金該当値テキスト"/>
        <xdr:cNvSpPr txBox="1"/>
      </xdr:nvSpPr>
      <xdr:spPr>
        <a:xfrm>
          <a:off x="16473770" y="1671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95400</xdr:rowOff>
    </xdr:from>
    <xdr:to>
      <xdr:col>22</xdr:col>
      <xdr:colOff>415925</xdr:colOff>
      <xdr:row>99</xdr:row>
      <xdr:rowOff>25550</xdr:rowOff>
    </xdr:to>
    <xdr:sp macro="" textlink="">
      <xdr:nvSpPr>
        <xdr:cNvPr id="688" name="円/楕円 687"/>
        <xdr:cNvSpPr/>
      </xdr:nvSpPr>
      <xdr:spPr>
        <a:xfrm>
          <a:off x="15430500" y="168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97</xdr:row>
      <xdr:rowOff>42077</xdr:rowOff>
    </xdr:from>
    <xdr:ext cx="534377" cy="259045"/>
    <xdr:sp macro="" textlink="">
      <xdr:nvSpPr>
        <xdr:cNvPr id="689" name="テキスト ボックス 688"/>
        <xdr:cNvSpPr txBox="1"/>
      </xdr:nvSpPr>
      <xdr:spPr>
        <a:xfrm>
          <a:off x="15311840" y="164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163866</xdr:rowOff>
    </xdr:from>
    <xdr:to>
      <xdr:col>21</xdr:col>
      <xdr:colOff>212725</xdr:colOff>
      <xdr:row>99</xdr:row>
      <xdr:rowOff>94016</xdr:rowOff>
    </xdr:to>
    <xdr:sp macro="" textlink="">
      <xdr:nvSpPr>
        <xdr:cNvPr id="690" name="円/楕円 689"/>
        <xdr:cNvSpPr/>
      </xdr:nvSpPr>
      <xdr:spPr>
        <a:xfrm>
          <a:off x="14541500" y="16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648917</xdr:colOff>
      <xdr:row>99</xdr:row>
      <xdr:rowOff>94668</xdr:rowOff>
    </xdr:from>
    <xdr:ext cx="378565" cy="259045"/>
    <xdr:sp macro="" textlink="">
      <xdr:nvSpPr>
        <xdr:cNvPr id="691" name="テキスト ボックス 690"/>
        <xdr:cNvSpPr txBox="1"/>
      </xdr:nvSpPr>
      <xdr:spPr>
        <a:xfrm>
          <a:off x="14479739" y="16887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163557</xdr:rowOff>
    </xdr:from>
    <xdr:to>
      <xdr:col>20</xdr:col>
      <xdr:colOff>9525</xdr:colOff>
      <xdr:row>99</xdr:row>
      <xdr:rowOff>93707</xdr:rowOff>
    </xdr:to>
    <xdr:sp macro="" textlink="">
      <xdr:nvSpPr>
        <xdr:cNvPr id="692" name="円/楕円 691"/>
        <xdr:cNvSpPr/>
      </xdr:nvSpPr>
      <xdr:spPr>
        <a:xfrm>
          <a:off x="13652500" y="169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99</xdr:row>
      <xdr:rowOff>94359</xdr:rowOff>
    </xdr:from>
    <xdr:ext cx="378565" cy="259045"/>
    <xdr:sp macro="" textlink="">
      <xdr:nvSpPr>
        <xdr:cNvPr id="693" name="テキスト ボックス 692"/>
        <xdr:cNvSpPr txBox="1"/>
      </xdr:nvSpPr>
      <xdr:spPr>
        <a:xfrm>
          <a:off x="13594523" y="16887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163824</xdr:rowOff>
    </xdr:from>
    <xdr:to>
      <xdr:col>18</xdr:col>
      <xdr:colOff>492125</xdr:colOff>
      <xdr:row>99</xdr:row>
      <xdr:rowOff>93974</xdr:rowOff>
    </xdr:to>
    <xdr:sp macro="" textlink="">
      <xdr:nvSpPr>
        <xdr:cNvPr id="694" name="円/楕円 693"/>
        <xdr:cNvSpPr/>
      </xdr:nvSpPr>
      <xdr:spPr>
        <a:xfrm>
          <a:off x="12763500" y="169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99</xdr:row>
      <xdr:rowOff>94626</xdr:rowOff>
    </xdr:from>
    <xdr:ext cx="378566" cy="259045"/>
    <xdr:sp macro="" textlink="">
      <xdr:nvSpPr>
        <xdr:cNvPr id="695" name="テキスト ボックス 694"/>
        <xdr:cNvSpPr txBox="1"/>
      </xdr:nvSpPr>
      <xdr:spPr>
        <a:xfrm>
          <a:off x="12699782" y="1688733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370593" y="458617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118580</xdr:rowOff>
    </xdr:from>
    <xdr:ext cx="248786" cy="259045"/>
    <xdr:sp macro="" textlink="">
      <xdr:nvSpPr>
        <xdr:cNvPr id="707" name="テキスト ボックス 706"/>
        <xdr:cNvSpPr txBox="1"/>
      </xdr:nvSpPr>
      <xdr:spPr>
        <a:xfrm>
          <a:off x="18159907" y="656426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36</xdr:row>
      <xdr:rowOff>144434</xdr:rowOff>
    </xdr:from>
    <xdr:ext cx="531299" cy="259045"/>
    <xdr:sp macro="" textlink="">
      <xdr:nvSpPr>
        <xdr:cNvPr id="709" name="テキスト ボックス 708"/>
        <xdr:cNvSpPr txBox="1"/>
      </xdr:nvSpPr>
      <xdr:spPr>
        <a:xfrm>
          <a:off x="17881178" y="625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34</xdr:row>
      <xdr:rowOff>151238</xdr:rowOff>
    </xdr:from>
    <xdr:ext cx="531299" cy="259045"/>
    <xdr:sp macro="" textlink="">
      <xdr:nvSpPr>
        <xdr:cNvPr id="711" name="テキスト ボックス 710"/>
        <xdr:cNvSpPr txBox="1"/>
      </xdr:nvSpPr>
      <xdr:spPr>
        <a:xfrm>
          <a:off x="17881178" y="59184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33</xdr:row>
      <xdr:rowOff>5641</xdr:rowOff>
    </xdr:from>
    <xdr:ext cx="531299" cy="259045"/>
    <xdr:sp macro="" textlink="">
      <xdr:nvSpPr>
        <xdr:cNvPr id="713" name="テキスト ボックス 712"/>
        <xdr:cNvSpPr txBox="1"/>
      </xdr:nvSpPr>
      <xdr:spPr>
        <a:xfrm>
          <a:off x="17881178" y="56032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31</xdr:row>
      <xdr:rowOff>12445</xdr:rowOff>
    </xdr:from>
    <xdr:ext cx="531299" cy="259045"/>
    <xdr:sp macro="" textlink="">
      <xdr:nvSpPr>
        <xdr:cNvPr id="715" name="テキスト ボックス 714"/>
        <xdr:cNvSpPr txBox="1"/>
      </xdr:nvSpPr>
      <xdr:spPr>
        <a:xfrm>
          <a:off x="17881178" y="52707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29</xdr:row>
      <xdr:rowOff>38299</xdr:rowOff>
    </xdr:from>
    <xdr:ext cx="531299" cy="259045"/>
    <xdr:sp macro="" textlink="">
      <xdr:nvSpPr>
        <xdr:cNvPr id="717" name="テキスト ボックス 716"/>
        <xdr:cNvSpPr txBox="1"/>
      </xdr:nvSpPr>
      <xdr:spPr>
        <a:xfrm>
          <a:off x="17881178" y="49573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27</xdr:row>
      <xdr:rowOff>45102</xdr:rowOff>
    </xdr:from>
    <xdr:ext cx="531299" cy="259045"/>
    <xdr:sp macro="" textlink="">
      <xdr:nvSpPr>
        <xdr:cNvPr id="719" name="テキスト ボックス 718"/>
        <xdr:cNvSpPr txBox="1"/>
      </xdr:nvSpPr>
      <xdr:spPr>
        <a:xfrm>
          <a:off x="17881178" y="462493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367440" y="67180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50204</xdr:rowOff>
    </xdr:from>
    <xdr:ext cx="534377" cy="259045"/>
    <xdr:sp macro="" textlink="">
      <xdr:nvSpPr>
        <xdr:cNvPr id="724" name="投資及び出資金最大値テキスト"/>
        <xdr:cNvSpPr txBox="1"/>
      </xdr:nvSpPr>
      <xdr:spPr>
        <a:xfrm>
          <a:off x="22367440" y="49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34087</xdr:rowOff>
    </xdr:from>
    <xdr:to>
      <xdr:col>32</xdr:col>
      <xdr:colOff>187325</xdr:colOff>
      <xdr:row>39</xdr:row>
      <xdr:rowOff>98878</xdr:rowOff>
    </xdr:to>
    <xdr:cxnSp macro="">
      <xdr:nvCxnSpPr>
        <xdr:cNvPr id="726" name="直線コネクタ 725"/>
        <xdr:cNvCxnSpPr/>
      </xdr:nvCxnSpPr>
      <xdr:spPr>
        <a:xfrm>
          <a:off x="21323300" y="6549187"/>
          <a:ext cx="838200" cy="2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367440" y="6447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34087</xdr:rowOff>
    </xdr:from>
    <xdr:to>
      <xdr:col>31</xdr:col>
      <xdr:colOff>34925</xdr:colOff>
      <xdr:row>39</xdr:row>
      <xdr:rowOff>98878</xdr:rowOff>
    </xdr:to>
    <xdr:cxnSp macro="">
      <xdr:nvCxnSpPr>
        <xdr:cNvPr id="729" name="直線コネクタ 728"/>
        <xdr:cNvCxnSpPr/>
      </xdr:nvCxnSpPr>
      <xdr:spPr>
        <a:xfrm flipV="1">
          <a:off x="20434300" y="6549187"/>
          <a:ext cx="889000" cy="2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232085" y="669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37</xdr:row>
      <xdr:rowOff>116022</xdr:rowOff>
    </xdr:from>
    <xdr:ext cx="469744" cy="259045"/>
    <xdr:sp macro="" textlink="">
      <xdr:nvSpPr>
        <xdr:cNvPr id="734" name="テキスト ボックス 733"/>
        <xdr:cNvSpPr txBox="1"/>
      </xdr:nvSpPr>
      <xdr:spPr>
        <a:xfrm>
          <a:off x="20337344" y="63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28046</xdr:rowOff>
    </xdr:from>
    <xdr:to>
      <xdr:col>28</xdr:col>
      <xdr:colOff>314325</xdr:colOff>
      <xdr:row>39</xdr:row>
      <xdr:rowOff>98878</xdr:rowOff>
    </xdr:to>
    <xdr:cxnSp macro="">
      <xdr:nvCxnSpPr>
        <xdr:cNvPr id="735" name="直線コネクタ 734"/>
        <xdr:cNvCxnSpPr/>
      </xdr:nvCxnSpPr>
      <xdr:spPr>
        <a:xfrm>
          <a:off x="18656300" y="6714596"/>
          <a:ext cx="889000" cy="7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442603" y="638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39</xdr:row>
      <xdr:rowOff>92440</xdr:rowOff>
    </xdr:from>
    <xdr:ext cx="469745" cy="259045"/>
    <xdr:sp macro="" textlink="">
      <xdr:nvSpPr>
        <xdr:cNvPr id="739" name="テキスト ボックス 738"/>
        <xdr:cNvSpPr txBox="1"/>
      </xdr:nvSpPr>
      <xdr:spPr>
        <a:xfrm>
          <a:off x="18542120" y="670774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367440" y="65801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154737</xdr:rowOff>
    </xdr:from>
    <xdr:to>
      <xdr:col>31</xdr:col>
      <xdr:colOff>85725</xdr:colOff>
      <xdr:row>38</xdr:row>
      <xdr:rowOff>84886</xdr:rowOff>
    </xdr:to>
    <xdr:sp macro="" textlink="">
      <xdr:nvSpPr>
        <xdr:cNvPr id="747" name="円/楕円 746"/>
        <xdr:cNvSpPr/>
      </xdr:nvSpPr>
      <xdr:spPr>
        <a:xfrm>
          <a:off x="21272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36</xdr:row>
      <xdr:rowOff>101414</xdr:rowOff>
    </xdr:from>
    <xdr:ext cx="469744" cy="259045"/>
    <xdr:sp macro="" textlink="">
      <xdr:nvSpPr>
        <xdr:cNvPr id="748" name="テキスト ボックス 747"/>
        <xdr:cNvSpPr txBox="1"/>
      </xdr:nvSpPr>
      <xdr:spPr>
        <a:xfrm>
          <a:off x="21232085" y="62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447566" y="67561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199199</xdr:colOff>
      <xdr:row>39</xdr:row>
      <xdr:rowOff>140805</xdr:rowOff>
    </xdr:from>
    <xdr:ext cx="249299" cy="259045"/>
    <xdr:sp macro="" textlink="">
      <xdr:nvSpPr>
        <xdr:cNvPr id="752" name="テキスト ボックス 751"/>
        <xdr:cNvSpPr txBox="1"/>
      </xdr:nvSpPr>
      <xdr:spPr>
        <a:xfrm>
          <a:off x="19562350" y="67561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148696</xdr:rowOff>
    </xdr:from>
    <xdr:to>
      <xdr:col>27</xdr:col>
      <xdr:colOff>161925</xdr:colOff>
      <xdr:row>39</xdr:row>
      <xdr:rowOff>78846</xdr:rowOff>
    </xdr:to>
    <xdr:sp macro="" textlink="">
      <xdr:nvSpPr>
        <xdr:cNvPr id="753" name="円/楕円 752"/>
        <xdr:cNvSpPr/>
      </xdr:nvSpPr>
      <xdr:spPr>
        <a:xfrm>
          <a:off x="18605500" y="66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37</xdr:row>
      <xdr:rowOff>95372</xdr:rowOff>
    </xdr:from>
    <xdr:ext cx="469745" cy="259045"/>
    <xdr:sp macro="" textlink="">
      <xdr:nvSpPr>
        <xdr:cNvPr id="754" name="テキスト ボックス 753"/>
        <xdr:cNvSpPr txBox="1"/>
      </xdr:nvSpPr>
      <xdr:spPr>
        <a:xfrm>
          <a:off x="18542120" y="637143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370593" y="79786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118580</xdr:rowOff>
    </xdr:from>
    <xdr:ext cx="248786" cy="259045"/>
    <xdr:sp macro="" textlink="">
      <xdr:nvSpPr>
        <xdr:cNvPr id="766" name="テキスト ボックス 765"/>
        <xdr:cNvSpPr txBox="1"/>
      </xdr:nvSpPr>
      <xdr:spPr>
        <a:xfrm>
          <a:off x="18159907" y="99567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56</xdr:row>
      <xdr:rowOff>144434</xdr:rowOff>
    </xdr:from>
    <xdr:ext cx="531299" cy="259045"/>
    <xdr:sp macro="" textlink="">
      <xdr:nvSpPr>
        <xdr:cNvPr id="768" name="テキスト ボックス 767"/>
        <xdr:cNvSpPr txBox="1"/>
      </xdr:nvSpPr>
      <xdr:spPr>
        <a:xfrm>
          <a:off x="17881178" y="96433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54</xdr:row>
      <xdr:rowOff>151237</xdr:rowOff>
    </xdr:from>
    <xdr:ext cx="531299" cy="259045"/>
    <xdr:sp macro="" textlink="">
      <xdr:nvSpPr>
        <xdr:cNvPr id="770" name="テキスト ボックス 769"/>
        <xdr:cNvSpPr txBox="1"/>
      </xdr:nvSpPr>
      <xdr:spPr>
        <a:xfrm>
          <a:off x="17881178" y="93108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53</xdr:row>
      <xdr:rowOff>5642</xdr:rowOff>
    </xdr:from>
    <xdr:ext cx="531299" cy="259045"/>
    <xdr:sp macro="" textlink="">
      <xdr:nvSpPr>
        <xdr:cNvPr id="772" name="テキスト ボックス 771"/>
        <xdr:cNvSpPr txBox="1"/>
      </xdr:nvSpPr>
      <xdr:spPr>
        <a:xfrm>
          <a:off x="17881178" y="899567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51</xdr:row>
      <xdr:rowOff>12445</xdr:rowOff>
    </xdr:from>
    <xdr:ext cx="531299" cy="259045"/>
    <xdr:sp macro="" textlink="">
      <xdr:nvSpPr>
        <xdr:cNvPr id="774" name="テキスト ボックス 773"/>
        <xdr:cNvSpPr txBox="1"/>
      </xdr:nvSpPr>
      <xdr:spPr>
        <a:xfrm>
          <a:off x="17881178" y="866323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49</xdr:row>
      <xdr:rowOff>38299</xdr:rowOff>
    </xdr:from>
    <xdr:ext cx="531299" cy="259045"/>
    <xdr:sp macro="" textlink="">
      <xdr:nvSpPr>
        <xdr:cNvPr id="776" name="テキスト ボックス 775"/>
        <xdr:cNvSpPr txBox="1"/>
      </xdr:nvSpPr>
      <xdr:spPr>
        <a:xfrm>
          <a:off x="17881178" y="83498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47</xdr:row>
      <xdr:rowOff>45102</xdr:rowOff>
    </xdr:from>
    <xdr:ext cx="531299" cy="259045"/>
    <xdr:sp macro="" textlink="">
      <xdr:nvSpPr>
        <xdr:cNvPr id="778" name="テキスト ボックス 777"/>
        <xdr:cNvSpPr txBox="1"/>
      </xdr:nvSpPr>
      <xdr:spPr>
        <a:xfrm>
          <a:off x="17881178" y="8017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367440" y="10110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367440" y="8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139178</xdr:rowOff>
    </xdr:from>
    <xdr:to>
      <xdr:col>32</xdr:col>
      <xdr:colOff>187325</xdr:colOff>
      <xdr:row>58</xdr:row>
      <xdr:rowOff>24290</xdr:rowOff>
    </xdr:to>
    <xdr:cxnSp macro="">
      <xdr:nvCxnSpPr>
        <xdr:cNvPr id="785" name="直線コネクタ 784"/>
        <xdr:cNvCxnSpPr/>
      </xdr:nvCxnSpPr>
      <xdr:spPr>
        <a:xfrm flipV="1">
          <a:off x="21323300" y="9911828"/>
          <a:ext cx="8382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153781</xdr:rowOff>
    </xdr:from>
    <xdr:ext cx="469744" cy="259045"/>
    <xdr:sp macro="" textlink="">
      <xdr:nvSpPr>
        <xdr:cNvPr id="786" name="貸付金平均値テキスト"/>
        <xdr:cNvSpPr txBox="1"/>
      </xdr:nvSpPr>
      <xdr:spPr>
        <a:xfrm>
          <a:off x="22367440" y="9822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58</xdr:row>
      <xdr:rowOff>24290</xdr:rowOff>
    </xdr:from>
    <xdr:to>
      <xdr:col>31</xdr:col>
      <xdr:colOff>34925</xdr:colOff>
      <xdr:row>58</xdr:row>
      <xdr:rowOff>67234</xdr:rowOff>
    </xdr:to>
    <xdr:cxnSp macro="">
      <xdr:nvCxnSpPr>
        <xdr:cNvPr id="788" name="直線コネクタ 787"/>
        <xdr:cNvCxnSpPr/>
      </xdr:nvCxnSpPr>
      <xdr:spPr>
        <a:xfrm flipV="1">
          <a:off x="20434300" y="9968390"/>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232085" y="99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67234</xdr:rowOff>
    </xdr:from>
    <xdr:to>
      <xdr:col>29</xdr:col>
      <xdr:colOff>517525</xdr:colOff>
      <xdr:row>58</xdr:row>
      <xdr:rowOff>74810</xdr:rowOff>
    </xdr:to>
    <xdr:cxnSp macro="">
      <xdr:nvCxnSpPr>
        <xdr:cNvPr id="791" name="直線コネクタ 790"/>
        <xdr:cNvCxnSpPr/>
      </xdr:nvCxnSpPr>
      <xdr:spPr>
        <a:xfrm flipV="1">
          <a:off x="19545300" y="10011334"/>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58</xdr:row>
      <xdr:rowOff>153194</xdr:rowOff>
    </xdr:from>
    <xdr:ext cx="469744" cy="259045"/>
    <xdr:sp macro="" textlink="">
      <xdr:nvSpPr>
        <xdr:cNvPr id="793" name="テキスト ボックス 792"/>
        <xdr:cNvSpPr txBox="1"/>
      </xdr:nvSpPr>
      <xdr:spPr>
        <a:xfrm>
          <a:off x="20337344" y="999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74810</xdr:rowOff>
    </xdr:from>
    <xdr:to>
      <xdr:col>28</xdr:col>
      <xdr:colOff>314325</xdr:colOff>
      <xdr:row>58</xdr:row>
      <xdr:rowOff>83203</xdr:rowOff>
    </xdr:to>
    <xdr:cxnSp macro="">
      <xdr:nvCxnSpPr>
        <xdr:cNvPr id="794" name="直線コネクタ 793"/>
        <xdr:cNvCxnSpPr/>
      </xdr:nvCxnSpPr>
      <xdr:spPr>
        <a:xfrm flipV="1">
          <a:off x="18656300" y="10018910"/>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56</xdr:row>
      <xdr:rowOff>117982</xdr:rowOff>
    </xdr:from>
    <xdr:ext cx="469744" cy="259045"/>
    <xdr:sp macro="" textlink="">
      <xdr:nvSpPr>
        <xdr:cNvPr id="796" name="テキスト ボックス 795"/>
        <xdr:cNvSpPr txBox="1"/>
      </xdr:nvSpPr>
      <xdr:spPr>
        <a:xfrm>
          <a:off x="19442603" y="961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56</xdr:row>
      <xdr:rowOff>131850</xdr:rowOff>
    </xdr:from>
    <xdr:ext cx="469745" cy="259045"/>
    <xdr:sp macro="" textlink="">
      <xdr:nvSpPr>
        <xdr:cNvPr id="798" name="テキスト ボックス 797"/>
        <xdr:cNvSpPr txBox="1"/>
      </xdr:nvSpPr>
      <xdr:spPr>
        <a:xfrm>
          <a:off x="18542120" y="963075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88378</xdr:rowOff>
    </xdr:from>
    <xdr:to>
      <xdr:col>32</xdr:col>
      <xdr:colOff>238125</xdr:colOff>
      <xdr:row>58</xdr:row>
      <xdr:rowOff>18528</xdr:rowOff>
    </xdr:to>
    <xdr:sp macro="" textlink="">
      <xdr:nvSpPr>
        <xdr:cNvPr id="804" name="円/楕円 803"/>
        <xdr:cNvSpPr/>
      </xdr:nvSpPr>
      <xdr:spPr>
        <a:xfrm>
          <a:off x="22110700" y="98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56</xdr:row>
      <xdr:rowOff>111255</xdr:rowOff>
    </xdr:from>
    <xdr:ext cx="469744" cy="259045"/>
    <xdr:sp macro="" textlink="">
      <xdr:nvSpPr>
        <xdr:cNvPr id="805" name="貸付金該当値テキスト"/>
        <xdr:cNvSpPr txBox="1"/>
      </xdr:nvSpPr>
      <xdr:spPr>
        <a:xfrm>
          <a:off x="22367440" y="96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144940</xdr:rowOff>
    </xdr:from>
    <xdr:to>
      <xdr:col>31</xdr:col>
      <xdr:colOff>85725</xdr:colOff>
      <xdr:row>58</xdr:row>
      <xdr:rowOff>75090</xdr:rowOff>
    </xdr:to>
    <xdr:sp macro="" textlink="">
      <xdr:nvSpPr>
        <xdr:cNvPr id="806" name="円/楕円 805"/>
        <xdr:cNvSpPr/>
      </xdr:nvSpPr>
      <xdr:spPr>
        <a:xfrm>
          <a:off x="21272500" y="99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56</xdr:row>
      <xdr:rowOff>91617</xdr:rowOff>
    </xdr:from>
    <xdr:ext cx="469744" cy="259045"/>
    <xdr:sp macro="" textlink="">
      <xdr:nvSpPr>
        <xdr:cNvPr id="807" name="テキスト ボックス 806"/>
        <xdr:cNvSpPr txBox="1"/>
      </xdr:nvSpPr>
      <xdr:spPr>
        <a:xfrm>
          <a:off x="21232085" y="95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16434</xdr:rowOff>
    </xdr:from>
    <xdr:to>
      <xdr:col>29</xdr:col>
      <xdr:colOff>568325</xdr:colOff>
      <xdr:row>58</xdr:row>
      <xdr:rowOff>118034</xdr:rowOff>
    </xdr:to>
    <xdr:sp macro="" textlink="">
      <xdr:nvSpPr>
        <xdr:cNvPr id="808" name="円/楕円 807"/>
        <xdr:cNvSpPr/>
      </xdr:nvSpPr>
      <xdr:spPr>
        <a:xfrm>
          <a:off x="20383500" y="99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56</xdr:row>
      <xdr:rowOff>134561</xdr:rowOff>
    </xdr:from>
    <xdr:ext cx="469744" cy="259045"/>
    <xdr:sp macro="" textlink="">
      <xdr:nvSpPr>
        <xdr:cNvPr id="809" name="テキスト ボックス 808"/>
        <xdr:cNvSpPr txBox="1"/>
      </xdr:nvSpPr>
      <xdr:spPr>
        <a:xfrm>
          <a:off x="20337344" y="96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24010</xdr:rowOff>
    </xdr:from>
    <xdr:to>
      <xdr:col>28</xdr:col>
      <xdr:colOff>365125</xdr:colOff>
      <xdr:row>58</xdr:row>
      <xdr:rowOff>125610</xdr:rowOff>
    </xdr:to>
    <xdr:sp macro="" textlink="">
      <xdr:nvSpPr>
        <xdr:cNvPr id="810" name="円/楕円 809"/>
        <xdr:cNvSpPr/>
      </xdr:nvSpPr>
      <xdr:spPr>
        <a:xfrm>
          <a:off x="19494500" y="99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58</xdr:row>
      <xdr:rowOff>116737</xdr:rowOff>
    </xdr:from>
    <xdr:ext cx="469744" cy="259045"/>
    <xdr:sp macro="" textlink="">
      <xdr:nvSpPr>
        <xdr:cNvPr id="811" name="テキスト ボックス 810"/>
        <xdr:cNvSpPr txBox="1"/>
      </xdr:nvSpPr>
      <xdr:spPr>
        <a:xfrm>
          <a:off x="19442603" y="995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32403</xdr:rowOff>
    </xdr:from>
    <xdr:to>
      <xdr:col>27</xdr:col>
      <xdr:colOff>161925</xdr:colOff>
      <xdr:row>58</xdr:row>
      <xdr:rowOff>134003</xdr:rowOff>
    </xdr:to>
    <xdr:sp macro="" textlink="">
      <xdr:nvSpPr>
        <xdr:cNvPr id="812" name="円/楕円 811"/>
        <xdr:cNvSpPr/>
      </xdr:nvSpPr>
      <xdr:spPr>
        <a:xfrm>
          <a:off x="18605500" y="99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58</xdr:row>
      <xdr:rowOff>115605</xdr:rowOff>
    </xdr:from>
    <xdr:ext cx="469745" cy="259045"/>
    <xdr:sp macro="" textlink="">
      <xdr:nvSpPr>
        <xdr:cNvPr id="813" name="テキスト ボックス 812"/>
        <xdr:cNvSpPr txBox="1"/>
      </xdr:nvSpPr>
      <xdr:spPr>
        <a:xfrm>
          <a:off x="18542120" y="995375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370593" y="113711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159907" y="1368164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78</xdr:row>
      <xdr:rowOff>73677</xdr:rowOff>
    </xdr:from>
    <xdr:ext cx="531299" cy="259045"/>
    <xdr:sp macro="" textlink="">
      <xdr:nvSpPr>
        <xdr:cNvPr id="826" name="テキスト ボックス 825"/>
        <xdr:cNvSpPr txBox="1"/>
      </xdr:nvSpPr>
      <xdr:spPr>
        <a:xfrm>
          <a:off x="17881178" y="1330429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76</xdr:row>
      <xdr:rowOff>35577</xdr:rowOff>
    </xdr:from>
    <xdr:ext cx="531299" cy="259045"/>
    <xdr:sp macro="" textlink="">
      <xdr:nvSpPr>
        <xdr:cNvPr id="828" name="テキスト ボックス 827"/>
        <xdr:cNvSpPr txBox="1"/>
      </xdr:nvSpPr>
      <xdr:spPr>
        <a:xfrm>
          <a:off x="17881178" y="12926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73</xdr:row>
      <xdr:rowOff>168927</xdr:rowOff>
    </xdr:from>
    <xdr:ext cx="531299" cy="259045"/>
    <xdr:sp macro="" textlink="">
      <xdr:nvSpPr>
        <xdr:cNvPr id="830" name="テキスト ボックス 829"/>
        <xdr:cNvSpPr txBox="1"/>
      </xdr:nvSpPr>
      <xdr:spPr>
        <a:xfrm>
          <a:off x="17881178" y="12551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592651</xdr:colOff>
      <xdr:row>71</xdr:row>
      <xdr:rowOff>130827</xdr:rowOff>
    </xdr:from>
    <xdr:ext cx="531299" cy="259045"/>
    <xdr:sp macro="" textlink="">
      <xdr:nvSpPr>
        <xdr:cNvPr id="832" name="テキスト ボックス 831"/>
        <xdr:cNvSpPr txBox="1"/>
      </xdr:nvSpPr>
      <xdr:spPr>
        <a:xfrm>
          <a:off x="17881178" y="121740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509481</xdr:colOff>
      <xdr:row>69</xdr:row>
      <xdr:rowOff>92727</xdr:rowOff>
    </xdr:from>
    <xdr:ext cx="595420" cy="259045"/>
    <xdr:sp macro="" textlink="">
      <xdr:nvSpPr>
        <xdr:cNvPr id="834" name="テキスト ボックス 833"/>
        <xdr:cNvSpPr txBox="1"/>
      </xdr:nvSpPr>
      <xdr:spPr>
        <a:xfrm>
          <a:off x="17798008" y="11796734"/>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509481</xdr:colOff>
      <xdr:row>67</xdr:row>
      <xdr:rowOff>45102</xdr:rowOff>
    </xdr:from>
    <xdr:ext cx="595420" cy="259045"/>
    <xdr:sp macro="" textlink="">
      <xdr:nvSpPr>
        <xdr:cNvPr id="836" name="テキスト ボックス 835"/>
        <xdr:cNvSpPr txBox="1"/>
      </xdr:nvSpPr>
      <xdr:spPr>
        <a:xfrm>
          <a:off x="17798008" y="1140986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367440" y="134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367440" y="117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55995</xdr:rowOff>
    </xdr:from>
    <xdr:to>
      <xdr:col>32</xdr:col>
      <xdr:colOff>187325</xdr:colOff>
      <xdr:row>77</xdr:row>
      <xdr:rowOff>68281</xdr:rowOff>
    </xdr:to>
    <xdr:cxnSp macro="">
      <xdr:nvCxnSpPr>
        <xdr:cNvPr id="843" name="直線コネクタ 842"/>
        <xdr:cNvCxnSpPr/>
      </xdr:nvCxnSpPr>
      <xdr:spPr>
        <a:xfrm flipV="1">
          <a:off x="21323300" y="13257645"/>
          <a:ext cx="8382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367440" y="12815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77</xdr:row>
      <xdr:rowOff>68281</xdr:rowOff>
    </xdr:from>
    <xdr:to>
      <xdr:col>31</xdr:col>
      <xdr:colOff>34925</xdr:colOff>
      <xdr:row>77</xdr:row>
      <xdr:rowOff>134138</xdr:rowOff>
    </xdr:to>
    <xdr:cxnSp macro="">
      <xdr:nvCxnSpPr>
        <xdr:cNvPr id="846" name="直線コネクタ 845"/>
        <xdr:cNvCxnSpPr/>
      </xdr:nvCxnSpPr>
      <xdr:spPr>
        <a:xfrm flipV="1">
          <a:off x="20434300" y="13269931"/>
          <a:ext cx="889000" cy="6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199769" y="1276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67996</xdr:rowOff>
    </xdr:from>
    <xdr:to>
      <xdr:col>29</xdr:col>
      <xdr:colOff>517525</xdr:colOff>
      <xdr:row>77</xdr:row>
      <xdr:rowOff>134138</xdr:rowOff>
    </xdr:to>
    <xdr:cxnSp macro="">
      <xdr:nvCxnSpPr>
        <xdr:cNvPr id="849" name="直線コネクタ 848"/>
        <xdr:cNvCxnSpPr/>
      </xdr:nvCxnSpPr>
      <xdr:spPr>
        <a:xfrm>
          <a:off x="19545300" y="13098196"/>
          <a:ext cx="889000" cy="2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75</xdr:row>
      <xdr:rowOff>12240</xdr:rowOff>
    </xdr:from>
    <xdr:ext cx="534377" cy="259045"/>
    <xdr:sp macro="" textlink="">
      <xdr:nvSpPr>
        <xdr:cNvPr id="851" name="テキスト ボックス 850"/>
        <xdr:cNvSpPr txBox="1"/>
      </xdr:nvSpPr>
      <xdr:spPr>
        <a:xfrm>
          <a:off x="20305028" y="127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67996</xdr:rowOff>
    </xdr:from>
    <xdr:to>
      <xdr:col>28</xdr:col>
      <xdr:colOff>314325</xdr:colOff>
      <xdr:row>76</xdr:row>
      <xdr:rowOff>115715</xdr:rowOff>
    </xdr:to>
    <xdr:cxnSp macro="">
      <xdr:nvCxnSpPr>
        <xdr:cNvPr id="852" name="直線コネクタ 851"/>
        <xdr:cNvCxnSpPr/>
      </xdr:nvCxnSpPr>
      <xdr:spPr>
        <a:xfrm flipV="1">
          <a:off x="18656300" y="13098196"/>
          <a:ext cx="889000" cy="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77</xdr:row>
      <xdr:rowOff>13282</xdr:rowOff>
    </xdr:from>
    <xdr:ext cx="534377" cy="259045"/>
    <xdr:sp macro="" textlink="">
      <xdr:nvSpPr>
        <xdr:cNvPr id="854" name="テキスト ボックス 853"/>
        <xdr:cNvSpPr txBox="1"/>
      </xdr:nvSpPr>
      <xdr:spPr>
        <a:xfrm>
          <a:off x="19410287" y="1307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77</xdr:row>
      <xdr:rowOff>30599</xdr:rowOff>
    </xdr:from>
    <xdr:ext cx="534377" cy="259045"/>
    <xdr:sp macro="" textlink="">
      <xdr:nvSpPr>
        <xdr:cNvPr id="856" name="テキスト ボックス 855"/>
        <xdr:cNvSpPr txBox="1"/>
      </xdr:nvSpPr>
      <xdr:spPr>
        <a:xfrm>
          <a:off x="18509804" y="1309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5195</xdr:rowOff>
    </xdr:from>
    <xdr:to>
      <xdr:col>32</xdr:col>
      <xdr:colOff>238125</xdr:colOff>
      <xdr:row>77</xdr:row>
      <xdr:rowOff>106795</xdr:rowOff>
    </xdr:to>
    <xdr:sp macro="" textlink="">
      <xdr:nvSpPr>
        <xdr:cNvPr id="862" name="円/楕円 861"/>
        <xdr:cNvSpPr/>
      </xdr:nvSpPr>
      <xdr:spPr>
        <a:xfrm>
          <a:off x="22110700" y="132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76</xdr:row>
      <xdr:rowOff>155072</xdr:rowOff>
    </xdr:from>
    <xdr:ext cx="534377" cy="259045"/>
    <xdr:sp macro="" textlink="">
      <xdr:nvSpPr>
        <xdr:cNvPr id="863" name="繰出金該当値テキスト"/>
        <xdr:cNvSpPr txBox="1"/>
      </xdr:nvSpPr>
      <xdr:spPr>
        <a:xfrm>
          <a:off x="22367440" y="130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17481</xdr:rowOff>
    </xdr:from>
    <xdr:to>
      <xdr:col>31</xdr:col>
      <xdr:colOff>85725</xdr:colOff>
      <xdr:row>77</xdr:row>
      <xdr:rowOff>119081</xdr:rowOff>
    </xdr:to>
    <xdr:sp macro="" textlink="">
      <xdr:nvSpPr>
        <xdr:cNvPr id="864" name="円/楕円 863"/>
        <xdr:cNvSpPr/>
      </xdr:nvSpPr>
      <xdr:spPr>
        <a:xfrm>
          <a:off x="21272500" y="132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77</xdr:row>
      <xdr:rowOff>110208</xdr:rowOff>
    </xdr:from>
    <xdr:ext cx="534377" cy="259045"/>
    <xdr:sp macro="" textlink="">
      <xdr:nvSpPr>
        <xdr:cNvPr id="865" name="テキスト ボックス 864"/>
        <xdr:cNvSpPr txBox="1"/>
      </xdr:nvSpPr>
      <xdr:spPr>
        <a:xfrm>
          <a:off x="21199769" y="131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83338</xdr:rowOff>
    </xdr:from>
    <xdr:to>
      <xdr:col>29</xdr:col>
      <xdr:colOff>568325</xdr:colOff>
      <xdr:row>78</xdr:row>
      <xdr:rowOff>13488</xdr:rowOff>
    </xdr:to>
    <xdr:sp macro="" textlink="">
      <xdr:nvSpPr>
        <xdr:cNvPr id="866" name="円/楕円 865"/>
        <xdr:cNvSpPr/>
      </xdr:nvSpPr>
      <xdr:spPr>
        <a:xfrm>
          <a:off x="20383500" y="132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78</xdr:row>
      <xdr:rowOff>4615</xdr:rowOff>
    </xdr:from>
    <xdr:ext cx="534377" cy="259045"/>
    <xdr:sp macro="" textlink="">
      <xdr:nvSpPr>
        <xdr:cNvPr id="867" name="テキスト ボックス 866"/>
        <xdr:cNvSpPr txBox="1"/>
      </xdr:nvSpPr>
      <xdr:spPr>
        <a:xfrm>
          <a:off x="20305028" y="1323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17196</xdr:rowOff>
    </xdr:from>
    <xdr:to>
      <xdr:col>28</xdr:col>
      <xdr:colOff>365125</xdr:colOff>
      <xdr:row>76</xdr:row>
      <xdr:rowOff>118796</xdr:rowOff>
    </xdr:to>
    <xdr:sp macro="" textlink="">
      <xdr:nvSpPr>
        <xdr:cNvPr id="868" name="円/楕円 867"/>
        <xdr:cNvSpPr/>
      </xdr:nvSpPr>
      <xdr:spPr>
        <a:xfrm>
          <a:off x="19494500" y="130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74</xdr:row>
      <xdr:rowOff>135323</xdr:rowOff>
    </xdr:from>
    <xdr:ext cx="534377" cy="259045"/>
    <xdr:sp macro="" textlink="">
      <xdr:nvSpPr>
        <xdr:cNvPr id="869" name="テキスト ボックス 868"/>
        <xdr:cNvSpPr txBox="1"/>
      </xdr:nvSpPr>
      <xdr:spPr>
        <a:xfrm>
          <a:off x="19410287" y="1268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64915</xdr:rowOff>
    </xdr:from>
    <xdr:to>
      <xdr:col>27</xdr:col>
      <xdr:colOff>161925</xdr:colOff>
      <xdr:row>76</xdr:row>
      <xdr:rowOff>166515</xdr:rowOff>
    </xdr:to>
    <xdr:sp macro="" textlink="">
      <xdr:nvSpPr>
        <xdr:cNvPr id="870" name="円/楕円 869"/>
        <xdr:cNvSpPr/>
      </xdr:nvSpPr>
      <xdr:spPr>
        <a:xfrm>
          <a:off x="18605500" y="130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75</xdr:row>
      <xdr:rowOff>11593</xdr:rowOff>
    </xdr:from>
    <xdr:ext cx="534377" cy="259045"/>
    <xdr:sp macro="" textlink="">
      <xdr:nvSpPr>
        <xdr:cNvPr id="871" name="テキスト ボックス 870"/>
        <xdr:cNvSpPr txBox="1"/>
      </xdr:nvSpPr>
      <xdr:spPr>
        <a:xfrm>
          <a:off x="18509804" y="1273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370593" y="1476357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159907" y="1594389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45102</xdr:rowOff>
    </xdr:from>
    <xdr:ext cx="248786" cy="259045"/>
    <xdr:sp macro="" textlink="">
      <xdr:nvSpPr>
        <xdr:cNvPr id="885" name="テキスト ボックス 884"/>
        <xdr:cNvSpPr txBox="1"/>
      </xdr:nvSpPr>
      <xdr:spPr>
        <a:xfrm>
          <a:off x="18159907" y="1480232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367440" y="161243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367440" y="157851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367440" y="1601191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342307" y="161243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447566" y="161243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199199</xdr:colOff>
      <xdr:row>95</xdr:row>
      <xdr:rowOff>10177</xdr:rowOff>
    </xdr:from>
    <xdr:ext cx="249299" cy="259045"/>
    <xdr:sp macro="" textlink="">
      <xdr:nvSpPr>
        <xdr:cNvPr id="903" name="テキスト ボックス 902"/>
        <xdr:cNvSpPr txBox="1"/>
      </xdr:nvSpPr>
      <xdr:spPr>
        <a:xfrm>
          <a:off x="19562350" y="161243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652342" y="161243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93</xdr:row>
      <xdr:rowOff>114952</xdr:rowOff>
    </xdr:from>
    <xdr:ext cx="249299" cy="259045"/>
    <xdr:sp macro="" textlink="">
      <xdr:nvSpPr>
        <xdr:cNvPr id="912" name="前年度繰上充用金該当値テキスト"/>
        <xdr:cNvSpPr txBox="1"/>
      </xdr:nvSpPr>
      <xdr:spPr>
        <a:xfrm>
          <a:off x="22367440" y="158899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342307" y="158105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447566" y="158105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199199</xdr:colOff>
      <xdr:row>93</xdr:row>
      <xdr:rowOff>35577</xdr:rowOff>
    </xdr:from>
    <xdr:ext cx="249299" cy="259045"/>
    <xdr:sp macro="" textlink="">
      <xdr:nvSpPr>
        <xdr:cNvPr id="918" name="テキスト ボックス 917"/>
        <xdr:cNvSpPr txBox="1"/>
      </xdr:nvSpPr>
      <xdr:spPr>
        <a:xfrm>
          <a:off x="19562350" y="158105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652342" y="158105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600"/>
            </a:lnSpc>
          </a:pPr>
          <a:r>
            <a:rPr kumimoji="1" lang="ja-JP" altLang="en-US" sz="1300">
              <a:latin typeface="ＭＳ Ｐゴシック"/>
            </a:rPr>
            <a:t>　</a:t>
          </a:r>
          <a:r>
            <a:rPr kumimoji="1" lang="ja-JP" altLang="ja-JP" sz="1300" b="0" i="0" baseline="0">
              <a:solidFill>
                <a:schemeClr val="dk1"/>
              </a:solidFill>
              <a:effectLst/>
              <a:latin typeface="+mn-lt"/>
              <a:ea typeface="+mn-ea"/>
              <a:cs typeface="+mn-cs"/>
            </a:rPr>
            <a:t>歳出決算総額の主な構成項目である扶助費と補助費等において、類似団体と比較した住民一人当たりコストが特に高い状況となっている。</a:t>
          </a:r>
          <a:endParaRPr lang="ja-JP" altLang="ja-JP" sz="1300">
            <a:effectLst/>
          </a:endParaRPr>
        </a:p>
        <a:p>
          <a:pPr eaLnBrk="1" fontAlgn="auto" latinLnBrk="0" hangingPunct="1">
            <a:lnSpc>
              <a:spcPts val="1600"/>
            </a:lnSpc>
          </a:pPr>
          <a:r>
            <a:rPr kumimoji="1" lang="ja-JP" altLang="ja-JP" sz="1300" b="0" i="0" baseline="0">
              <a:solidFill>
                <a:schemeClr val="dk1"/>
              </a:solidFill>
              <a:effectLst/>
              <a:latin typeface="+mn-lt"/>
              <a:ea typeface="+mn-ea"/>
              <a:cs typeface="+mn-cs"/>
            </a:rPr>
            <a:t>　扶助費については住民一人当たり９</a:t>
          </a:r>
          <a:r>
            <a:rPr kumimoji="1" lang="ja-JP" altLang="en-US" sz="1300" b="0" i="0" baseline="0">
              <a:solidFill>
                <a:schemeClr val="dk1"/>
              </a:solidFill>
              <a:effectLst/>
              <a:latin typeface="+mn-lt"/>
              <a:ea typeface="+mn-ea"/>
              <a:cs typeface="+mn-cs"/>
            </a:rPr>
            <a:t>５，３６１</a:t>
          </a:r>
          <a:r>
            <a:rPr kumimoji="1" lang="ja-JP" altLang="ja-JP" sz="1300" b="0" i="0" baseline="0">
              <a:solidFill>
                <a:schemeClr val="dk1"/>
              </a:solidFill>
              <a:effectLst/>
              <a:latin typeface="+mn-lt"/>
              <a:ea typeface="+mn-ea"/>
              <a:cs typeface="+mn-cs"/>
            </a:rPr>
            <a:t>円で対前年度</a:t>
          </a:r>
          <a:r>
            <a:rPr kumimoji="1" lang="ja-JP" altLang="en-US" sz="1300" b="0" i="0" baseline="0">
              <a:solidFill>
                <a:schemeClr val="dk1"/>
              </a:solidFill>
              <a:effectLst/>
              <a:latin typeface="+mn-lt"/>
              <a:ea typeface="+mn-ea"/>
              <a:cs typeface="+mn-cs"/>
            </a:rPr>
            <a:t>３．６</a:t>
          </a:r>
          <a:r>
            <a:rPr kumimoji="1" lang="ja-JP" altLang="ja-JP" sz="1300" b="0" i="0" baseline="0">
              <a:solidFill>
                <a:schemeClr val="dk1"/>
              </a:solidFill>
              <a:effectLst/>
              <a:latin typeface="+mn-lt"/>
              <a:ea typeface="+mn-ea"/>
              <a:cs typeface="+mn-cs"/>
            </a:rPr>
            <a:t>％の増となっている。これは、生活保護費が保護世帯数の減により減となったものの、事業所の増やサービスの普及</a:t>
          </a:r>
          <a:r>
            <a:rPr kumimoji="1" lang="ja-JP" altLang="en-US" sz="1300" b="0" i="0" baseline="0">
              <a:solidFill>
                <a:schemeClr val="dk1"/>
              </a:solidFill>
              <a:effectLst/>
              <a:latin typeface="+mn-lt"/>
              <a:ea typeface="+mn-ea"/>
              <a:cs typeface="+mn-cs"/>
            </a:rPr>
            <a:t>などにより</a:t>
          </a:r>
          <a:r>
            <a:rPr kumimoji="1" lang="ja-JP" altLang="ja-JP" sz="1300" b="0" i="0" baseline="0">
              <a:solidFill>
                <a:schemeClr val="dk1"/>
              </a:solidFill>
              <a:effectLst/>
              <a:latin typeface="+mn-lt"/>
              <a:ea typeface="+mn-ea"/>
              <a:cs typeface="+mn-cs"/>
            </a:rPr>
            <a:t>障害者（児）支援関係費が増となったこと</a:t>
          </a:r>
          <a:r>
            <a:rPr kumimoji="1" lang="ja-JP" altLang="en-US" sz="1300" b="0" i="0" baseline="0">
              <a:solidFill>
                <a:schemeClr val="dk1"/>
              </a:solidFill>
              <a:effectLst/>
              <a:latin typeface="+mn-lt"/>
              <a:ea typeface="+mn-ea"/>
              <a:cs typeface="+mn-cs"/>
            </a:rPr>
            <a:t>、民間保育園や小規模事業所の利用者の増などにより子育て支援関係費</a:t>
          </a:r>
          <a:r>
            <a:rPr kumimoji="1" lang="ja-JP" altLang="ja-JP" sz="1300" b="0" i="0" baseline="0">
              <a:solidFill>
                <a:schemeClr val="dk1"/>
              </a:solidFill>
              <a:effectLst/>
              <a:latin typeface="+mn-lt"/>
              <a:ea typeface="+mn-ea"/>
              <a:cs typeface="+mn-cs"/>
            </a:rPr>
            <a:t>が増となったことなどによるものである。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補助費等については、類似団体と比較した住民一人当たりコストが高い</a:t>
          </a:r>
          <a:r>
            <a:rPr kumimoji="1" lang="ja-JP" altLang="en-US" sz="1300" b="0" i="0" baseline="0">
              <a:solidFill>
                <a:schemeClr val="dk1"/>
              </a:solidFill>
              <a:effectLst/>
              <a:latin typeface="+mn-lt"/>
              <a:ea typeface="+mn-ea"/>
              <a:cs typeface="+mn-cs"/>
            </a:rPr>
            <a:t>ものの、平成２８年度は</a:t>
          </a:r>
          <a:r>
            <a:rPr kumimoji="1" lang="ja-JP" altLang="ja-JP" sz="1300" b="0" i="0" baseline="0">
              <a:solidFill>
                <a:schemeClr val="dk1"/>
              </a:solidFill>
              <a:effectLst/>
              <a:latin typeface="+mn-lt"/>
              <a:ea typeface="+mn-ea"/>
              <a:cs typeface="+mn-cs"/>
            </a:rPr>
            <a:t>住民一人当たり</a:t>
          </a:r>
          <a:r>
            <a:rPr kumimoji="1" lang="ja-JP" altLang="en-US" sz="1300" b="0" i="0" baseline="0">
              <a:solidFill>
                <a:schemeClr val="dk1"/>
              </a:solidFill>
              <a:effectLst/>
              <a:latin typeface="+mn-lt"/>
              <a:ea typeface="+mn-ea"/>
              <a:cs typeface="+mn-cs"/>
            </a:rPr>
            <a:t>５５，２２３</a:t>
          </a:r>
          <a:r>
            <a:rPr kumimoji="1" lang="ja-JP" altLang="ja-JP" sz="1300" b="0" i="0" baseline="0">
              <a:solidFill>
                <a:schemeClr val="dk1"/>
              </a:solidFill>
              <a:effectLst/>
              <a:latin typeface="+mn-lt"/>
              <a:ea typeface="+mn-ea"/>
              <a:cs typeface="+mn-cs"/>
            </a:rPr>
            <a:t>円で対前年度</a:t>
          </a:r>
          <a:r>
            <a:rPr kumimoji="1" lang="ja-JP" altLang="en-US" sz="1300" b="0" i="0" baseline="0">
              <a:solidFill>
                <a:schemeClr val="dk1"/>
              </a:solidFill>
              <a:effectLst/>
              <a:latin typeface="+mn-lt"/>
              <a:ea typeface="+mn-ea"/>
              <a:cs typeface="+mn-cs"/>
            </a:rPr>
            <a:t>１４．４</a:t>
          </a:r>
          <a:r>
            <a:rPr kumimoji="1" lang="ja-JP" altLang="ja-JP" sz="1300" b="0" i="0" baseline="0">
              <a:solidFill>
                <a:schemeClr val="dk1"/>
              </a:solidFill>
              <a:effectLst/>
              <a:latin typeface="+mn-lt"/>
              <a:ea typeface="+mn-ea"/>
              <a:cs typeface="+mn-cs"/>
            </a:rPr>
            <a:t>％の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となっている。これは、</a:t>
          </a:r>
          <a:r>
            <a:rPr kumimoji="1" lang="ja-JP" altLang="en-US" sz="1300" b="0" i="0" baseline="0">
              <a:solidFill>
                <a:schemeClr val="dk1"/>
              </a:solidFill>
              <a:effectLst/>
              <a:latin typeface="+mn-lt"/>
              <a:ea typeface="+mn-ea"/>
              <a:cs typeface="+mn-cs"/>
            </a:rPr>
            <a:t>病院事業会計繰出金への繰出金が減となったこと、庁舎建設基金借入金償還金が皆減となった</a:t>
          </a:r>
          <a:r>
            <a:rPr kumimoji="1" lang="ja-JP" altLang="ja-JP" sz="1300" b="0" i="0" baseline="0">
              <a:solidFill>
                <a:schemeClr val="dk1"/>
              </a:solidFill>
              <a:effectLst/>
              <a:latin typeface="+mn-lt"/>
              <a:ea typeface="+mn-ea"/>
              <a:cs typeface="+mn-cs"/>
            </a:rPr>
            <a:t>ことなどによるものである。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300" cy="259045"/>
    <xdr:sp macro="" textlink="">
      <xdr:nvSpPr>
        <xdr:cNvPr id="52" name="テキスト ボックス 51"/>
        <xdr:cNvSpPr txBox="1"/>
      </xdr:nvSpPr>
      <xdr:spPr>
        <a:xfrm>
          <a:off x="230701" y="5336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300" cy="259045"/>
    <xdr:sp macro="" textlink="">
      <xdr:nvSpPr>
        <xdr:cNvPr id="54" name="テキスト ボックス 53"/>
        <xdr:cNvSpPr txBox="1"/>
      </xdr:nvSpPr>
      <xdr:spPr>
        <a:xfrm>
          <a:off x="230701" y="501034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300" cy="259045"/>
    <xdr:sp macro="" textlink="">
      <xdr:nvSpPr>
        <xdr:cNvPr id="56" name="テキスト ボックス 55"/>
        <xdr:cNvSpPr txBox="1"/>
      </xdr:nvSpPr>
      <xdr:spPr>
        <a:xfrm>
          <a:off x="230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132516</xdr:rowOff>
    </xdr:from>
    <xdr:to>
      <xdr:col>6</xdr:col>
      <xdr:colOff>511175</xdr:colOff>
      <xdr:row>38</xdr:row>
      <xdr:rowOff>16583</xdr:rowOff>
    </xdr:to>
    <xdr:cxnSp macro="">
      <xdr:nvCxnSpPr>
        <xdr:cNvPr id="63" name="直線コネクタ 62"/>
        <xdr:cNvCxnSpPr/>
      </xdr:nvCxnSpPr>
      <xdr:spPr>
        <a:xfrm>
          <a:off x="3797300" y="647616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37</xdr:row>
      <xdr:rowOff>132516</xdr:rowOff>
    </xdr:from>
    <xdr:to>
      <xdr:col>5</xdr:col>
      <xdr:colOff>358775</xdr:colOff>
      <xdr:row>37</xdr:row>
      <xdr:rowOff>169255</xdr:rowOff>
    </xdr:to>
    <xdr:cxnSp macro="">
      <xdr:nvCxnSpPr>
        <xdr:cNvPr id="66" name="直線コネクタ 65"/>
        <xdr:cNvCxnSpPr/>
      </xdr:nvCxnSpPr>
      <xdr:spPr>
        <a:xfrm flipV="1">
          <a:off x="2908300" y="6476166"/>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38</xdr:row>
      <xdr:rowOff>58183</xdr:rowOff>
    </xdr:from>
    <xdr:ext cx="469745" cy="259045"/>
    <xdr:sp macro="" textlink="">
      <xdr:nvSpPr>
        <xdr:cNvPr id="68" name="テキスト ボックス 67"/>
        <xdr:cNvSpPr txBox="1"/>
      </xdr:nvSpPr>
      <xdr:spPr>
        <a:xfrm>
          <a:off x="3562427" y="65732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169255</xdr:rowOff>
    </xdr:from>
    <xdr:to>
      <xdr:col>4</xdr:col>
      <xdr:colOff>155575</xdr:colOff>
      <xdr:row>38</xdr:row>
      <xdr:rowOff>29319</xdr:rowOff>
    </xdr:to>
    <xdr:cxnSp macro="">
      <xdr:nvCxnSpPr>
        <xdr:cNvPr id="69" name="直線コネクタ 68"/>
        <xdr:cNvCxnSpPr/>
      </xdr:nvCxnSpPr>
      <xdr:spPr>
        <a:xfrm flipV="1">
          <a:off x="2019300" y="6512905"/>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38</xdr:row>
      <xdr:rowOff>43977</xdr:rowOff>
    </xdr:from>
    <xdr:ext cx="469745" cy="259045"/>
    <xdr:sp macro="" textlink="">
      <xdr:nvSpPr>
        <xdr:cNvPr id="71" name="テキスト ボックス 70"/>
        <xdr:cNvSpPr txBox="1"/>
      </xdr:nvSpPr>
      <xdr:spPr>
        <a:xfrm>
          <a:off x="2673427" y="655907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140190</xdr:rowOff>
    </xdr:from>
    <xdr:to>
      <xdr:col>2</xdr:col>
      <xdr:colOff>638175</xdr:colOff>
      <xdr:row>38</xdr:row>
      <xdr:rowOff>29319</xdr:rowOff>
    </xdr:to>
    <xdr:cxnSp macro="">
      <xdr:nvCxnSpPr>
        <xdr:cNvPr id="72" name="直線コネクタ 71"/>
        <xdr:cNvCxnSpPr/>
      </xdr:nvCxnSpPr>
      <xdr:spPr>
        <a:xfrm>
          <a:off x="1130300" y="648384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38</xdr:row>
      <xdr:rowOff>25526</xdr:rowOff>
    </xdr:from>
    <xdr:ext cx="469745" cy="259045"/>
    <xdr:sp macro="" textlink="">
      <xdr:nvSpPr>
        <xdr:cNvPr id="76" name="テキスト ボックス 75"/>
        <xdr:cNvSpPr txBox="1"/>
      </xdr:nvSpPr>
      <xdr:spPr>
        <a:xfrm>
          <a:off x="895427" y="654062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137233</xdr:rowOff>
    </xdr:from>
    <xdr:to>
      <xdr:col>6</xdr:col>
      <xdr:colOff>561975</xdr:colOff>
      <xdr:row>38</xdr:row>
      <xdr:rowOff>67383</xdr:rowOff>
    </xdr:to>
    <xdr:sp macro="" textlink="">
      <xdr:nvSpPr>
        <xdr:cNvPr id="82" name="円/楕円 81"/>
        <xdr:cNvSpPr/>
      </xdr:nvSpPr>
      <xdr:spPr>
        <a:xfrm>
          <a:off x="4584700" y="6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160110</xdr:rowOff>
    </xdr:from>
    <xdr:ext cx="469744" cy="259045"/>
    <xdr:sp macro="" textlink="">
      <xdr:nvSpPr>
        <xdr:cNvPr id="83" name="議会費該当値テキスト"/>
        <xdr:cNvSpPr txBox="1"/>
      </xdr:nvSpPr>
      <xdr:spPr>
        <a:xfrm>
          <a:off x="4686300" y="633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81716</xdr:rowOff>
    </xdr:from>
    <xdr:to>
      <xdr:col>5</xdr:col>
      <xdr:colOff>409575</xdr:colOff>
      <xdr:row>38</xdr:row>
      <xdr:rowOff>11866</xdr:rowOff>
    </xdr:to>
    <xdr:sp macro="" textlink="">
      <xdr:nvSpPr>
        <xdr:cNvPr id="84" name="円/楕円 83"/>
        <xdr:cNvSpPr/>
      </xdr:nvSpPr>
      <xdr:spPr>
        <a:xfrm>
          <a:off x="3746500" y="642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36</xdr:row>
      <xdr:rowOff>28393</xdr:rowOff>
    </xdr:from>
    <xdr:ext cx="469745" cy="259045"/>
    <xdr:sp macro="" textlink="">
      <xdr:nvSpPr>
        <xdr:cNvPr id="85" name="テキスト ボックス 84"/>
        <xdr:cNvSpPr txBox="1"/>
      </xdr:nvSpPr>
      <xdr:spPr>
        <a:xfrm>
          <a:off x="3562427" y="620059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118455</xdr:rowOff>
    </xdr:from>
    <xdr:to>
      <xdr:col>4</xdr:col>
      <xdr:colOff>206375</xdr:colOff>
      <xdr:row>38</xdr:row>
      <xdr:rowOff>48605</xdr:rowOff>
    </xdr:to>
    <xdr:sp macro="" textlink="">
      <xdr:nvSpPr>
        <xdr:cNvPr id="86" name="円/楕円 85"/>
        <xdr:cNvSpPr/>
      </xdr:nvSpPr>
      <xdr:spPr>
        <a:xfrm>
          <a:off x="2857500" y="64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36</xdr:row>
      <xdr:rowOff>65132</xdr:rowOff>
    </xdr:from>
    <xdr:ext cx="469745" cy="259045"/>
    <xdr:sp macro="" textlink="">
      <xdr:nvSpPr>
        <xdr:cNvPr id="87" name="テキスト ボックス 86"/>
        <xdr:cNvSpPr txBox="1"/>
      </xdr:nvSpPr>
      <xdr:spPr>
        <a:xfrm>
          <a:off x="2673427" y="623733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149969</xdr:rowOff>
    </xdr:from>
    <xdr:to>
      <xdr:col>3</xdr:col>
      <xdr:colOff>3175</xdr:colOff>
      <xdr:row>38</xdr:row>
      <xdr:rowOff>80119</xdr:rowOff>
    </xdr:to>
    <xdr:sp macro="" textlink="">
      <xdr:nvSpPr>
        <xdr:cNvPr id="88" name="円/楕円 87"/>
        <xdr:cNvSpPr/>
      </xdr:nvSpPr>
      <xdr:spPr>
        <a:xfrm>
          <a:off x="1968500" y="64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38</xdr:row>
      <xdr:rowOff>71246</xdr:rowOff>
    </xdr:from>
    <xdr:ext cx="469744" cy="259045"/>
    <xdr:sp macro="" textlink="">
      <xdr:nvSpPr>
        <xdr:cNvPr id="89" name="テキスト ボックス 88"/>
        <xdr:cNvSpPr txBox="1"/>
      </xdr:nvSpPr>
      <xdr:spPr>
        <a:xfrm>
          <a:off x="1784427" y="658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89390</xdr:rowOff>
    </xdr:from>
    <xdr:to>
      <xdr:col>1</xdr:col>
      <xdr:colOff>485775</xdr:colOff>
      <xdr:row>38</xdr:row>
      <xdr:rowOff>19540</xdr:rowOff>
    </xdr:to>
    <xdr:sp macro="" textlink="">
      <xdr:nvSpPr>
        <xdr:cNvPr id="90" name="円/楕円 89"/>
        <xdr:cNvSpPr/>
      </xdr:nvSpPr>
      <xdr:spPr>
        <a:xfrm>
          <a:off x="1079500" y="64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36</xdr:row>
      <xdr:rowOff>36067</xdr:rowOff>
    </xdr:from>
    <xdr:ext cx="469745" cy="259045"/>
    <xdr:sp macro="" textlink="">
      <xdr:nvSpPr>
        <xdr:cNvPr id="91" name="テキスト ボックス 90"/>
        <xdr:cNvSpPr txBox="1"/>
      </xdr:nvSpPr>
      <xdr:spPr>
        <a:xfrm>
          <a:off x="895427" y="62082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85100</xdr:rowOff>
    </xdr:from>
    <xdr:to>
      <xdr:col>6</xdr:col>
      <xdr:colOff>511175</xdr:colOff>
      <xdr:row>58</xdr:row>
      <xdr:rowOff>147244</xdr:rowOff>
    </xdr:to>
    <xdr:cxnSp macro="">
      <xdr:nvCxnSpPr>
        <xdr:cNvPr id="122" name="直線コネクタ 121"/>
        <xdr:cNvCxnSpPr/>
      </xdr:nvCxnSpPr>
      <xdr:spPr>
        <a:xfrm>
          <a:off x="3797300" y="10029200"/>
          <a:ext cx="838200" cy="6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85100</xdr:rowOff>
    </xdr:from>
    <xdr:to>
      <xdr:col>5</xdr:col>
      <xdr:colOff>358775</xdr:colOff>
      <xdr:row>58</xdr:row>
      <xdr:rowOff>168759</xdr:rowOff>
    </xdr:to>
    <xdr:cxnSp macro="">
      <xdr:nvCxnSpPr>
        <xdr:cNvPr id="125" name="直線コネクタ 124"/>
        <xdr:cNvCxnSpPr/>
      </xdr:nvCxnSpPr>
      <xdr:spPr>
        <a:xfrm flipV="1">
          <a:off x="2908300" y="10029200"/>
          <a:ext cx="889000" cy="8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163572</xdr:rowOff>
    </xdr:from>
    <xdr:to>
      <xdr:col>4</xdr:col>
      <xdr:colOff>155575</xdr:colOff>
      <xdr:row>58</xdr:row>
      <xdr:rowOff>168759</xdr:rowOff>
    </xdr:to>
    <xdr:cxnSp macro="">
      <xdr:nvCxnSpPr>
        <xdr:cNvPr id="128" name="直線コネクタ 127"/>
        <xdr:cNvCxnSpPr/>
      </xdr:nvCxnSpPr>
      <xdr:spPr>
        <a:xfrm>
          <a:off x="2019300" y="10107672"/>
          <a:ext cx="889000" cy="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161891</xdr:rowOff>
    </xdr:from>
    <xdr:to>
      <xdr:col>2</xdr:col>
      <xdr:colOff>638175</xdr:colOff>
      <xdr:row>58</xdr:row>
      <xdr:rowOff>163572</xdr:rowOff>
    </xdr:to>
    <xdr:cxnSp macro="">
      <xdr:nvCxnSpPr>
        <xdr:cNvPr id="131" name="直線コネクタ 130"/>
        <xdr:cNvCxnSpPr/>
      </xdr:nvCxnSpPr>
      <xdr:spPr>
        <a:xfrm>
          <a:off x="1130300" y="10105991"/>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96444</xdr:rowOff>
    </xdr:from>
    <xdr:to>
      <xdr:col>6</xdr:col>
      <xdr:colOff>561975</xdr:colOff>
      <xdr:row>59</xdr:row>
      <xdr:rowOff>26594</xdr:rowOff>
    </xdr:to>
    <xdr:sp macro="" textlink="">
      <xdr:nvSpPr>
        <xdr:cNvPr id="141" name="円/楕円 140"/>
        <xdr:cNvSpPr/>
      </xdr:nvSpPr>
      <xdr:spPr>
        <a:xfrm>
          <a:off x="4584700" y="100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58</xdr:row>
      <xdr:rowOff>11371</xdr:rowOff>
    </xdr:from>
    <xdr:ext cx="534377" cy="259045"/>
    <xdr:sp macro="" textlink="">
      <xdr:nvSpPr>
        <xdr:cNvPr id="142" name="総務費該当値テキスト"/>
        <xdr:cNvSpPr txBox="1"/>
      </xdr:nvSpPr>
      <xdr:spPr>
        <a:xfrm>
          <a:off x="4686300" y="99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34300</xdr:rowOff>
    </xdr:from>
    <xdr:to>
      <xdr:col>5</xdr:col>
      <xdr:colOff>409575</xdr:colOff>
      <xdr:row>58</xdr:row>
      <xdr:rowOff>135900</xdr:rowOff>
    </xdr:to>
    <xdr:sp macro="" textlink="">
      <xdr:nvSpPr>
        <xdr:cNvPr id="143" name="円/楕円 142"/>
        <xdr:cNvSpPr/>
      </xdr:nvSpPr>
      <xdr:spPr>
        <a:xfrm>
          <a:off x="3746500" y="99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152427</xdr:rowOff>
    </xdr:from>
    <xdr:ext cx="534377" cy="259045"/>
    <xdr:sp macro="" textlink="">
      <xdr:nvSpPr>
        <xdr:cNvPr id="144" name="テキスト ボックス 143"/>
        <xdr:cNvSpPr txBox="1"/>
      </xdr:nvSpPr>
      <xdr:spPr>
        <a:xfrm>
          <a:off x="3530111" y="975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117959</xdr:rowOff>
    </xdr:from>
    <xdr:to>
      <xdr:col>4</xdr:col>
      <xdr:colOff>206375</xdr:colOff>
      <xdr:row>59</xdr:row>
      <xdr:rowOff>48109</xdr:rowOff>
    </xdr:to>
    <xdr:sp macro="" textlink="">
      <xdr:nvSpPr>
        <xdr:cNvPr id="145" name="円/楕円 144"/>
        <xdr:cNvSpPr/>
      </xdr:nvSpPr>
      <xdr:spPr>
        <a:xfrm>
          <a:off x="2857500" y="100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59</xdr:row>
      <xdr:rowOff>39236</xdr:rowOff>
    </xdr:from>
    <xdr:ext cx="534377" cy="259045"/>
    <xdr:sp macro="" textlink="">
      <xdr:nvSpPr>
        <xdr:cNvPr id="146" name="テキスト ボックス 145"/>
        <xdr:cNvSpPr txBox="1"/>
      </xdr:nvSpPr>
      <xdr:spPr>
        <a:xfrm>
          <a:off x="2641111" y="101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112772</xdr:rowOff>
    </xdr:from>
    <xdr:to>
      <xdr:col>3</xdr:col>
      <xdr:colOff>3175</xdr:colOff>
      <xdr:row>59</xdr:row>
      <xdr:rowOff>42922</xdr:rowOff>
    </xdr:to>
    <xdr:sp macro="" textlink="">
      <xdr:nvSpPr>
        <xdr:cNvPr id="147" name="円/楕円 146"/>
        <xdr:cNvSpPr/>
      </xdr:nvSpPr>
      <xdr:spPr>
        <a:xfrm>
          <a:off x="1968500" y="100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59</xdr:row>
      <xdr:rowOff>34049</xdr:rowOff>
    </xdr:from>
    <xdr:ext cx="534377" cy="259045"/>
    <xdr:sp macro="" textlink="">
      <xdr:nvSpPr>
        <xdr:cNvPr id="148" name="テキスト ボックス 147"/>
        <xdr:cNvSpPr txBox="1"/>
      </xdr:nvSpPr>
      <xdr:spPr>
        <a:xfrm>
          <a:off x="1752111" y="101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111091</xdr:rowOff>
    </xdr:from>
    <xdr:to>
      <xdr:col>1</xdr:col>
      <xdr:colOff>485775</xdr:colOff>
      <xdr:row>59</xdr:row>
      <xdr:rowOff>41241</xdr:rowOff>
    </xdr:to>
    <xdr:sp macro="" textlink="">
      <xdr:nvSpPr>
        <xdr:cNvPr id="149" name="円/楕円 148"/>
        <xdr:cNvSpPr/>
      </xdr:nvSpPr>
      <xdr:spPr>
        <a:xfrm>
          <a:off x="1079500" y="100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59</xdr:row>
      <xdr:rowOff>32368</xdr:rowOff>
    </xdr:from>
    <xdr:ext cx="534377" cy="259045"/>
    <xdr:sp macro="" textlink="">
      <xdr:nvSpPr>
        <xdr:cNvPr id="150" name="テキスト ボックス 149"/>
        <xdr:cNvSpPr txBox="1"/>
      </xdr:nvSpPr>
      <xdr:spPr>
        <a:xfrm>
          <a:off x="863111" y="101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3" cy="259045"/>
    <xdr:sp macro="" textlink="">
      <xdr:nvSpPr>
        <xdr:cNvPr id="172" name="テキスト ボックス 171"/>
        <xdr:cNvSpPr txBox="1"/>
      </xdr:nvSpPr>
      <xdr:spPr>
        <a:xfrm>
          <a:off x="76428" y="11868349"/>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3" cy="259045"/>
    <xdr:sp macro="" textlink="">
      <xdr:nvSpPr>
        <xdr:cNvPr id="174" name="テキスト ボックス 173"/>
        <xdr:cNvSpPr txBox="1"/>
      </xdr:nvSpPr>
      <xdr:spPr>
        <a:xfrm>
          <a:off x="76428" y="11541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17152</xdr:rowOff>
    </xdr:from>
    <xdr:to>
      <xdr:col>6</xdr:col>
      <xdr:colOff>511175</xdr:colOff>
      <xdr:row>78</xdr:row>
      <xdr:rowOff>28800</xdr:rowOff>
    </xdr:to>
    <xdr:cxnSp macro="">
      <xdr:nvCxnSpPr>
        <xdr:cNvPr id="181" name="直線コネクタ 180"/>
        <xdr:cNvCxnSpPr/>
      </xdr:nvCxnSpPr>
      <xdr:spPr>
        <a:xfrm flipV="1">
          <a:off x="3797300" y="13390252"/>
          <a:ext cx="8382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28800</xdr:rowOff>
    </xdr:from>
    <xdr:to>
      <xdr:col>5</xdr:col>
      <xdr:colOff>358775</xdr:colOff>
      <xdr:row>78</xdr:row>
      <xdr:rowOff>39481</xdr:rowOff>
    </xdr:to>
    <xdr:cxnSp macro="">
      <xdr:nvCxnSpPr>
        <xdr:cNvPr id="184" name="直線コネクタ 183"/>
        <xdr:cNvCxnSpPr/>
      </xdr:nvCxnSpPr>
      <xdr:spPr>
        <a:xfrm flipV="1">
          <a:off x="2908300" y="13401900"/>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78</xdr:row>
      <xdr:rowOff>99296</xdr:rowOff>
    </xdr:from>
    <xdr:ext cx="599011" cy="259045"/>
    <xdr:sp macro="" textlink="">
      <xdr:nvSpPr>
        <xdr:cNvPr id="186" name="テキスト ボックス 185"/>
        <xdr:cNvSpPr txBox="1"/>
      </xdr:nvSpPr>
      <xdr:spPr>
        <a:xfrm>
          <a:off x="3497794" y="1347239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39481</xdr:rowOff>
    </xdr:from>
    <xdr:to>
      <xdr:col>4</xdr:col>
      <xdr:colOff>155575</xdr:colOff>
      <xdr:row>78</xdr:row>
      <xdr:rowOff>62295</xdr:rowOff>
    </xdr:to>
    <xdr:cxnSp macro="">
      <xdr:nvCxnSpPr>
        <xdr:cNvPr id="187" name="直線コネクタ 186"/>
        <xdr:cNvCxnSpPr/>
      </xdr:nvCxnSpPr>
      <xdr:spPr>
        <a:xfrm flipV="1">
          <a:off x="2019300" y="13412581"/>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76</xdr:row>
      <xdr:rowOff>102162</xdr:rowOff>
    </xdr:from>
    <xdr:ext cx="599011" cy="259045"/>
    <xdr:sp macro="" textlink="">
      <xdr:nvSpPr>
        <xdr:cNvPr id="189" name="テキスト ボックス 188"/>
        <xdr:cNvSpPr txBox="1"/>
      </xdr:nvSpPr>
      <xdr:spPr>
        <a:xfrm>
          <a:off x="2608794" y="1313236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62295</xdr:rowOff>
    </xdr:from>
    <xdr:to>
      <xdr:col>2</xdr:col>
      <xdr:colOff>638175</xdr:colOff>
      <xdr:row>78</xdr:row>
      <xdr:rowOff>68097</xdr:rowOff>
    </xdr:to>
    <xdr:cxnSp macro="">
      <xdr:nvCxnSpPr>
        <xdr:cNvPr id="190" name="直線コネクタ 189"/>
        <xdr:cNvCxnSpPr/>
      </xdr:nvCxnSpPr>
      <xdr:spPr>
        <a:xfrm flipV="1">
          <a:off x="1130300" y="13435395"/>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76</xdr:row>
      <xdr:rowOff>122007</xdr:rowOff>
    </xdr:from>
    <xdr:ext cx="599011" cy="259045"/>
    <xdr:sp macro="" textlink="">
      <xdr:nvSpPr>
        <xdr:cNvPr id="194" name="テキスト ボックス 193"/>
        <xdr:cNvSpPr txBox="1"/>
      </xdr:nvSpPr>
      <xdr:spPr>
        <a:xfrm>
          <a:off x="830794" y="1315220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137802</xdr:rowOff>
    </xdr:from>
    <xdr:to>
      <xdr:col>6</xdr:col>
      <xdr:colOff>561975</xdr:colOff>
      <xdr:row>78</xdr:row>
      <xdr:rowOff>67952</xdr:rowOff>
    </xdr:to>
    <xdr:sp macro="" textlink="">
      <xdr:nvSpPr>
        <xdr:cNvPr id="200" name="円/楕円 199"/>
        <xdr:cNvSpPr/>
      </xdr:nvSpPr>
      <xdr:spPr>
        <a:xfrm>
          <a:off x="4584700" y="133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76</xdr:row>
      <xdr:rowOff>97179</xdr:rowOff>
    </xdr:from>
    <xdr:ext cx="599010" cy="259045"/>
    <xdr:sp macro="" textlink="">
      <xdr:nvSpPr>
        <xdr:cNvPr id="201" name="民生費該当値テキスト"/>
        <xdr:cNvSpPr txBox="1"/>
      </xdr:nvSpPr>
      <xdr:spPr>
        <a:xfrm>
          <a:off x="4686300" y="1312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149450</xdr:rowOff>
    </xdr:from>
    <xdr:to>
      <xdr:col>5</xdr:col>
      <xdr:colOff>409575</xdr:colOff>
      <xdr:row>78</xdr:row>
      <xdr:rowOff>79600</xdr:rowOff>
    </xdr:to>
    <xdr:sp macro="" textlink="">
      <xdr:nvSpPr>
        <xdr:cNvPr id="202" name="円/楕円 201"/>
        <xdr:cNvSpPr/>
      </xdr:nvSpPr>
      <xdr:spPr>
        <a:xfrm>
          <a:off x="3746500" y="133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96127</xdr:rowOff>
    </xdr:from>
    <xdr:ext cx="599011" cy="259045"/>
    <xdr:sp macro="" textlink="">
      <xdr:nvSpPr>
        <xdr:cNvPr id="203" name="テキスト ボックス 202"/>
        <xdr:cNvSpPr txBox="1"/>
      </xdr:nvSpPr>
      <xdr:spPr>
        <a:xfrm>
          <a:off x="3497794" y="1312632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160131</xdr:rowOff>
    </xdr:from>
    <xdr:to>
      <xdr:col>4</xdr:col>
      <xdr:colOff>206375</xdr:colOff>
      <xdr:row>78</xdr:row>
      <xdr:rowOff>90281</xdr:rowOff>
    </xdr:to>
    <xdr:sp macro="" textlink="">
      <xdr:nvSpPr>
        <xdr:cNvPr id="204" name="円/楕円 203"/>
        <xdr:cNvSpPr/>
      </xdr:nvSpPr>
      <xdr:spPr>
        <a:xfrm>
          <a:off x="2857500" y="133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78</xdr:row>
      <xdr:rowOff>81408</xdr:rowOff>
    </xdr:from>
    <xdr:ext cx="599011" cy="259045"/>
    <xdr:sp macro="" textlink="">
      <xdr:nvSpPr>
        <xdr:cNvPr id="205" name="テキスト ボックス 204"/>
        <xdr:cNvSpPr txBox="1"/>
      </xdr:nvSpPr>
      <xdr:spPr>
        <a:xfrm>
          <a:off x="2608794" y="1345450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11495</xdr:rowOff>
    </xdr:from>
    <xdr:to>
      <xdr:col>3</xdr:col>
      <xdr:colOff>3175</xdr:colOff>
      <xdr:row>78</xdr:row>
      <xdr:rowOff>113095</xdr:rowOff>
    </xdr:to>
    <xdr:sp macro="" textlink="">
      <xdr:nvSpPr>
        <xdr:cNvPr id="206" name="円/楕円 205"/>
        <xdr:cNvSpPr/>
      </xdr:nvSpPr>
      <xdr:spPr>
        <a:xfrm>
          <a:off x="1968500" y="133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78</xdr:row>
      <xdr:rowOff>104222</xdr:rowOff>
    </xdr:from>
    <xdr:ext cx="599010" cy="259045"/>
    <xdr:sp macro="" textlink="">
      <xdr:nvSpPr>
        <xdr:cNvPr id="207" name="テキスト ボックス 206"/>
        <xdr:cNvSpPr txBox="1"/>
      </xdr:nvSpPr>
      <xdr:spPr>
        <a:xfrm>
          <a:off x="1719794" y="1347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17297</xdr:rowOff>
    </xdr:from>
    <xdr:to>
      <xdr:col>1</xdr:col>
      <xdr:colOff>485775</xdr:colOff>
      <xdr:row>78</xdr:row>
      <xdr:rowOff>118897</xdr:rowOff>
    </xdr:to>
    <xdr:sp macro="" textlink="">
      <xdr:nvSpPr>
        <xdr:cNvPr id="208" name="円/楕円 207"/>
        <xdr:cNvSpPr/>
      </xdr:nvSpPr>
      <xdr:spPr>
        <a:xfrm>
          <a:off x="1079500" y="133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78</xdr:row>
      <xdr:rowOff>110024</xdr:rowOff>
    </xdr:from>
    <xdr:ext cx="599011" cy="259045"/>
    <xdr:sp macro="" textlink="">
      <xdr:nvSpPr>
        <xdr:cNvPr id="209" name="テキスト ボックス 208"/>
        <xdr:cNvSpPr txBox="1"/>
      </xdr:nvSpPr>
      <xdr:spPr>
        <a:xfrm>
          <a:off x="830794" y="1348312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300" cy="259045"/>
    <xdr:sp macro="" textlink="">
      <xdr:nvSpPr>
        <xdr:cNvPr id="222" name="テキスト ボックス 221"/>
        <xdr:cNvSpPr txBox="1"/>
      </xdr:nvSpPr>
      <xdr:spPr>
        <a:xfrm>
          <a:off x="230701" y="1687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300" cy="259045"/>
    <xdr:sp macro="" textlink="">
      <xdr:nvSpPr>
        <xdr:cNvPr id="224" name="テキスト ボックス 223"/>
        <xdr:cNvSpPr txBox="1"/>
      </xdr:nvSpPr>
      <xdr:spPr>
        <a:xfrm>
          <a:off x="230701" y="1649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300" cy="259045"/>
    <xdr:sp macro="" textlink="">
      <xdr:nvSpPr>
        <xdr:cNvPr id="226" name="テキスト ボックス 225"/>
        <xdr:cNvSpPr txBox="1"/>
      </xdr:nvSpPr>
      <xdr:spPr>
        <a:xfrm>
          <a:off x="230701" y="1611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300" cy="259045"/>
    <xdr:sp macro="" textlink="">
      <xdr:nvSpPr>
        <xdr:cNvPr id="228" name="テキスト ボックス 227"/>
        <xdr:cNvSpPr txBox="1"/>
      </xdr:nvSpPr>
      <xdr:spPr>
        <a:xfrm>
          <a:off x="230701" y="1573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147949</xdr:rowOff>
    </xdr:from>
    <xdr:to>
      <xdr:col>6</xdr:col>
      <xdr:colOff>511175</xdr:colOff>
      <xdr:row>98</xdr:row>
      <xdr:rowOff>55899</xdr:rowOff>
    </xdr:to>
    <xdr:cxnSp macro="">
      <xdr:nvCxnSpPr>
        <xdr:cNvPr id="239" name="直線コネクタ 238"/>
        <xdr:cNvCxnSpPr/>
      </xdr:nvCxnSpPr>
      <xdr:spPr>
        <a:xfrm>
          <a:off x="3797300" y="16607149"/>
          <a:ext cx="838200" cy="25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147949</xdr:rowOff>
    </xdr:from>
    <xdr:to>
      <xdr:col>5</xdr:col>
      <xdr:colOff>358775</xdr:colOff>
      <xdr:row>97</xdr:row>
      <xdr:rowOff>65596</xdr:rowOff>
    </xdr:to>
    <xdr:cxnSp macro="">
      <xdr:nvCxnSpPr>
        <xdr:cNvPr id="242" name="直線コネクタ 241"/>
        <xdr:cNvCxnSpPr/>
      </xdr:nvCxnSpPr>
      <xdr:spPr>
        <a:xfrm flipV="1">
          <a:off x="2908300" y="16607149"/>
          <a:ext cx="889000" cy="8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65596</xdr:rowOff>
    </xdr:from>
    <xdr:to>
      <xdr:col>4</xdr:col>
      <xdr:colOff>155575</xdr:colOff>
      <xdr:row>97</xdr:row>
      <xdr:rowOff>97295</xdr:rowOff>
    </xdr:to>
    <xdr:cxnSp macro="">
      <xdr:nvCxnSpPr>
        <xdr:cNvPr id="245" name="直線コネクタ 244"/>
        <xdr:cNvCxnSpPr/>
      </xdr:nvCxnSpPr>
      <xdr:spPr>
        <a:xfrm flipV="1">
          <a:off x="2019300" y="16696246"/>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66681</xdr:rowOff>
    </xdr:from>
    <xdr:to>
      <xdr:col>2</xdr:col>
      <xdr:colOff>638175</xdr:colOff>
      <xdr:row>97</xdr:row>
      <xdr:rowOff>97295</xdr:rowOff>
    </xdr:to>
    <xdr:cxnSp macro="">
      <xdr:nvCxnSpPr>
        <xdr:cNvPr id="248" name="直線コネクタ 247"/>
        <xdr:cNvCxnSpPr/>
      </xdr:nvCxnSpPr>
      <xdr:spPr>
        <a:xfrm>
          <a:off x="1130300" y="16697331"/>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5099</xdr:rowOff>
    </xdr:from>
    <xdr:to>
      <xdr:col>6</xdr:col>
      <xdr:colOff>561975</xdr:colOff>
      <xdr:row>98</xdr:row>
      <xdr:rowOff>106699</xdr:rowOff>
    </xdr:to>
    <xdr:sp macro="" textlink="">
      <xdr:nvSpPr>
        <xdr:cNvPr id="258" name="円/楕円 257"/>
        <xdr:cNvSpPr/>
      </xdr:nvSpPr>
      <xdr:spPr>
        <a:xfrm>
          <a:off x="4584700" y="168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97</xdr:row>
      <xdr:rowOff>154976</xdr:rowOff>
    </xdr:from>
    <xdr:ext cx="534377" cy="259045"/>
    <xdr:sp macro="" textlink="">
      <xdr:nvSpPr>
        <xdr:cNvPr id="259" name="衛生費該当値テキスト"/>
        <xdr:cNvSpPr txBox="1"/>
      </xdr:nvSpPr>
      <xdr:spPr>
        <a:xfrm>
          <a:off x="4686300" y="1678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97149</xdr:rowOff>
    </xdr:from>
    <xdr:to>
      <xdr:col>5</xdr:col>
      <xdr:colOff>409575</xdr:colOff>
      <xdr:row>97</xdr:row>
      <xdr:rowOff>27299</xdr:rowOff>
    </xdr:to>
    <xdr:sp macro="" textlink="">
      <xdr:nvSpPr>
        <xdr:cNvPr id="260" name="円/楕円 259"/>
        <xdr:cNvSpPr/>
      </xdr:nvSpPr>
      <xdr:spPr>
        <a:xfrm>
          <a:off x="3746500" y="165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95</xdr:row>
      <xdr:rowOff>43826</xdr:rowOff>
    </xdr:from>
    <xdr:ext cx="534377" cy="259045"/>
    <xdr:sp macro="" textlink="">
      <xdr:nvSpPr>
        <xdr:cNvPr id="261" name="テキスト ボックス 260"/>
        <xdr:cNvSpPr txBox="1"/>
      </xdr:nvSpPr>
      <xdr:spPr>
        <a:xfrm>
          <a:off x="3530111" y="163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14796</xdr:rowOff>
    </xdr:from>
    <xdr:to>
      <xdr:col>4</xdr:col>
      <xdr:colOff>206375</xdr:colOff>
      <xdr:row>97</xdr:row>
      <xdr:rowOff>116396</xdr:rowOff>
    </xdr:to>
    <xdr:sp macro="" textlink="">
      <xdr:nvSpPr>
        <xdr:cNvPr id="262" name="円/楕円 261"/>
        <xdr:cNvSpPr/>
      </xdr:nvSpPr>
      <xdr:spPr>
        <a:xfrm>
          <a:off x="2857500" y="166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132923</xdr:rowOff>
    </xdr:from>
    <xdr:ext cx="534377" cy="259045"/>
    <xdr:sp macro="" textlink="">
      <xdr:nvSpPr>
        <xdr:cNvPr id="263" name="テキスト ボックス 262"/>
        <xdr:cNvSpPr txBox="1"/>
      </xdr:nvSpPr>
      <xdr:spPr>
        <a:xfrm>
          <a:off x="2641111" y="164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46495</xdr:rowOff>
    </xdr:from>
    <xdr:to>
      <xdr:col>3</xdr:col>
      <xdr:colOff>3175</xdr:colOff>
      <xdr:row>97</xdr:row>
      <xdr:rowOff>148095</xdr:rowOff>
    </xdr:to>
    <xdr:sp macro="" textlink="">
      <xdr:nvSpPr>
        <xdr:cNvPr id="264" name="円/楕円 263"/>
        <xdr:cNvSpPr/>
      </xdr:nvSpPr>
      <xdr:spPr>
        <a:xfrm>
          <a:off x="19685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139222</xdr:rowOff>
    </xdr:from>
    <xdr:ext cx="534377" cy="259045"/>
    <xdr:sp macro="" textlink="">
      <xdr:nvSpPr>
        <xdr:cNvPr id="265" name="テキスト ボックス 264"/>
        <xdr:cNvSpPr txBox="1"/>
      </xdr:nvSpPr>
      <xdr:spPr>
        <a:xfrm>
          <a:off x="1752111" y="167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15881</xdr:rowOff>
    </xdr:from>
    <xdr:to>
      <xdr:col>1</xdr:col>
      <xdr:colOff>485775</xdr:colOff>
      <xdr:row>97</xdr:row>
      <xdr:rowOff>117481</xdr:rowOff>
    </xdr:to>
    <xdr:sp macro="" textlink="">
      <xdr:nvSpPr>
        <xdr:cNvPr id="266" name="円/楕円 265"/>
        <xdr:cNvSpPr/>
      </xdr:nvSpPr>
      <xdr:spPr>
        <a:xfrm>
          <a:off x="1079500" y="16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95</xdr:row>
      <xdr:rowOff>134008</xdr:rowOff>
    </xdr:from>
    <xdr:ext cx="534377" cy="259045"/>
    <xdr:sp macro="" textlink="">
      <xdr:nvSpPr>
        <xdr:cNvPr id="267" name="テキスト ボックス 266"/>
        <xdr:cNvSpPr txBox="1"/>
      </xdr:nvSpPr>
      <xdr:spPr>
        <a:xfrm>
          <a:off x="863111" y="16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115468</xdr:rowOff>
    </xdr:from>
    <xdr:to>
      <xdr:col>15</xdr:col>
      <xdr:colOff>180975</xdr:colOff>
      <xdr:row>38</xdr:row>
      <xdr:rowOff>115834</xdr:rowOff>
    </xdr:to>
    <xdr:cxnSp macro="">
      <xdr:nvCxnSpPr>
        <xdr:cNvPr id="294" name="直線コネクタ 293"/>
        <xdr:cNvCxnSpPr/>
      </xdr:nvCxnSpPr>
      <xdr:spPr>
        <a:xfrm>
          <a:off x="9639300" y="663056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38</xdr:row>
      <xdr:rowOff>115468</xdr:rowOff>
    </xdr:from>
    <xdr:to>
      <xdr:col>14</xdr:col>
      <xdr:colOff>28575</xdr:colOff>
      <xdr:row>38</xdr:row>
      <xdr:rowOff>117252</xdr:rowOff>
    </xdr:to>
    <xdr:cxnSp macro="">
      <xdr:nvCxnSpPr>
        <xdr:cNvPr id="297" name="直線コネクタ 296"/>
        <xdr:cNvCxnSpPr/>
      </xdr:nvCxnSpPr>
      <xdr:spPr>
        <a:xfrm flipV="1">
          <a:off x="8750300" y="6630568"/>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117252</xdr:rowOff>
    </xdr:from>
    <xdr:to>
      <xdr:col>12</xdr:col>
      <xdr:colOff>511175</xdr:colOff>
      <xdr:row>38</xdr:row>
      <xdr:rowOff>117389</xdr:rowOff>
    </xdr:to>
    <xdr:cxnSp macro="">
      <xdr:nvCxnSpPr>
        <xdr:cNvPr id="300" name="直線コネクタ 299"/>
        <xdr:cNvCxnSpPr/>
      </xdr:nvCxnSpPr>
      <xdr:spPr>
        <a:xfrm flipV="1">
          <a:off x="7861300" y="663235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36</xdr:row>
      <xdr:rowOff>150426</xdr:rowOff>
    </xdr:from>
    <xdr:ext cx="469745" cy="259045"/>
    <xdr:sp macro="" textlink="">
      <xdr:nvSpPr>
        <xdr:cNvPr id="302" name="テキスト ボックス 301"/>
        <xdr:cNvSpPr txBox="1"/>
      </xdr:nvSpPr>
      <xdr:spPr>
        <a:xfrm>
          <a:off x="8515427" y="632262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116794</xdr:rowOff>
    </xdr:from>
    <xdr:to>
      <xdr:col>11</xdr:col>
      <xdr:colOff>307975</xdr:colOff>
      <xdr:row>38</xdr:row>
      <xdr:rowOff>117389</xdr:rowOff>
    </xdr:to>
    <xdr:cxnSp macro="">
      <xdr:nvCxnSpPr>
        <xdr:cNvPr id="303" name="直線コネクタ 302"/>
        <xdr:cNvCxnSpPr/>
      </xdr:nvCxnSpPr>
      <xdr:spPr>
        <a:xfrm>
          <a:off x="6972300" y="663189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36</xdr:row>
      <xdr:rowOff>136024</xdr:rowOff>
    </xdr:from>
    <xdr:ext cx="469745" cy="259045"/>
    <xdr:sp macro="" textlink="">
      <xdr:nvSpPr>
        <xdr:cNvPr id="305" name="テキスト ボックス 304"/>
        <xdr:cNvSpPr txBox="1"/>
      </xdr:nvSpPr>
      <xdr:spPr>
        <a:xfrm>
          <a:off x="7626427" y="630822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65034</xdr:rowOff>
    </xdr:from>
    <xdr:to>
      <xdr:col>15</xdr:col>
      <xdr:colOff>231775</xdr:colOff>
      <xdr:row>38</xdr:row>
      <xdr:rowOff>166634</xdr:rowOff>
    </xdr:to>
    <xdr:sp macro="" textlink="">
      <xdr:nvSpPr>
        <xdr:cNvPr id="313" name="円/楕円 312"/>
        <xdr:cNvSpPr/>
      </xdr:nvSpPr>
      <xdr:spPr>
        <a:xfrm>
          <a:off x="104267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64668</xdr:rowOff>
    </xdr:from>
    <xdr:to>
      <xdr:col>14</xdr:col>
      <xdr:colOff>79375</xdr:colOff>
      <xdr:row>38</xdr:row>
      <xdr:rowOff>166268</xdr:rowOff>
    </xdr:to>
    <xdr:sp macro="" textlink="">
      <xdr:nvSpPr>
        <xdr:cNvPr id="315" name="円/楕円 314"/>
        <xdr:cNvSpPr/>
      </xdr:nvSpPr>
      <xdr:spPr>
        <a:xfrm>
          <a:off x="9588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38</xdr:row>
      <xdr:rowOff>157395</xdr:rowOff>
    </xdr:from>
    <xdr:ext cx="378566" cy="259045"/>
    <xdr:sp macro="" textlink="">
      <xdr:nvSpPr>
        <xdr:cNvPr id="316" name="テキスト ボックス 315"/>
        <xdr:cNvSpPr txBox="1"/>
      </xdr:nvSpPr>
      <xdr:spPr>
        <a:xfrm>
          <a:off x="9450017" y="667249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66452</xdr:rowOff>
    </xdr:from>
    <xdr:to>
      <xdr:col>12</xdr:col>
      <xdr:colOff>561975</xdr:colOff>
      <xdr:row>38</xdr:row>
      <xdr:rowOff>168052</xdr:rowOff>
    </xdr:to>
    <xdr:sp macro="" textlink="">
      <xdr:nvSpPr>
        <xdr:cNvPr id="317" name="円/楕円 316"/>
        <xdr:cNvSpPr/>
      </xdr:nvSpPr>
      <xdr:spPr>
        <a:xfrm>
          <a:off x="8699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38</xdr:row>
      <xdr:rowOff>159179</xdr:rowOff>
    </xdr:from>
    <xdr:ext cx="378566" cy="259045"/>
    <xdr:sp macro="" textlink="">
      <xdr:nvSpPr>
        <xdr:cNvPr id="318" name="テキスト ボックス 317"/>
        <xdr:cNvSpPr txBox="1"/>
      </xdr:nvSpPr>
      <xdr:spPr>
        <a:xfrm>
          <a:off x="8561017" y="667427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66589</xdr:rowOff>
    </xdr:from>
    <xdr:to>
      <xdr:col>11</xdr:col>
      <xdr:colOff>358775</xdr:colOff>
      <xdr:row>38</xdr:row>
      <xdr:rowOff>168189</xdr:rowOff>
    </xdr:to>
    <xdr:sp macro="" textlink="">
      <xdr:nvSpPr>
        <xdr:cNvPr id="319" name="円/楕円 318"/>
        <xdr:cNvSpPr/>
      </xdr:nvSpPr>
      <xdr:spPr>
        <a:xfrm>
          <a:off x="78105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118692</xdr:colOff>
      <xdr:row>38</xdr:row>
      <xdr:rowOff>159316</xdr:rowOff>
    </xdr:from>
    <xdr:ext cx="378566" cy="259045"/>
    <xdr:sp macro="" textlink="">
      <xdr:nvSpPr>
        <xdr:cNvPr id="320" name="テキスト ボックス 319"/>
        <xdr:cNvSpPr txBox="1"/>
      </xdr:nvSpPr>
      <xdr:spPr>
        <a:xfrm>
          <a:off x="7672017" y="667441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65994</xdr:rowOff>
    </xdr:from>
    <xdr:to>
      <xdr:col>10</xdr:col>
      <xdr:colOff>155575</xdr:colOff>
      <xdr:row>38</xdr:row>
      <xdr:rowOff>167594</xdr:rowOff>
    </xdr:to>
    <xdr:sp macro="" textlink="">
      <xdr:nvSpPr>
        <xdr:cNvPr id="321" name="円/楕円 320"/>
        <xdr:cNvSpPr/>
      </xdr:nvSpPr>
      <xdr:spPr>
        <a:xfrm>
          <a:off x="6921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601292</xdr:colOff>
      <xdr:row>38</xdr:row>
      <xdr:rowOff>158721</xdr:rowOff>
    </xdr:from>
    <xdr:ext cx="378566" cy="259045"/>
    <xdr:sp macro="" textlink="">
      <xdr:nvSpPr>
        <xdr:cNvPr id="322" name="テキスト ボックス 321"/>
        <xdr:cNvSpPr txBox="1"/>
      </xdr:nvSpPr>
      <xdr:spPr>
        <a:xfrm>
          <a:off x="6783017" y="667382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134108</xdr:rowOff>
    </xdr:from>
    <xdr:to>
      <xdr:col>15</xdr:col>
      <xdr:colOff>180975</xdr:colOff>
      <xdr:row>58</xdr:row>
      <xdr:rowOff>134204</xdr:rowOff>
    </xdr:to>
    <xdr:cxnSp macro="">
      <xdr:nvCxnSpPr>
        <xdr:cNvPr id="349" name="直線コネクタ 348"/>
        <xdr:cNvCxnSpPr/>
      </xdr:nvCxnSpPr>
      <xdr:spPr>
        <a:xfrm flipV="1">
          <a:off x="9639300" y="10078208"/>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132778</xdr:rowOff>
    </xdr:from>
    <xdr:to>
      <xdr:col>14</xdr:col>
      <xdr:colOff>28575</xdr:colOff>
      <xdr:row>58</xdr:row>
      <xdr:rowOff>134204</xdr:rowOff>
    </xdr:to>
    <xdr:cxnSp macro="">
      <xdr:nvCxnSpPr>
        <xdr:cNvPr id="352" name="直線コネクタ 351"/>
        <xdr:cNvCxnSpPr/>
      </xdr:nvCxnSpPr>
      <xdr:spPr>
        <a:xfrm>
          <a:off x="8750300" y="10076878"/>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132778</xdr:rowOff>
    </xdr:from>
    <xdr:to>
      <xdr:col>12</xdr:col>
      <xdr:colOff>511175</xdr:colOff>
      <xdr:row>58</xdr:row>
      <xdr:rowOff>133359</xdr:rowOff>
    </xdr:to>
    <xdr:cxnSp macro="">
      <xdr:nvCxnSpPr>
        <xdr:cNvPr id="355" name="直線コネクタ 354"/>
        <xdr:cNvCxnSpPr/>
      </xdr:nvCxnSpPr>
      <xdr:spPr>
        <a:xfrm flipV="1">
          <a:off x="7861300" y="10076878"/>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133359</xdr:rowOff>
    </xdr:from>
    <xdr:to>
      <xdr:col>11</xdr:col>
      <xdr:colOff>307975</xdr:colOff>
      <xdr:row>58</xdr:row>
      <xdr:rowOff>133414</xdr:rowOff>
    </xdr:to>
    <xdr:cxnSp macro="">
      <xdr:nvCxnSpPr>
        <xdr:cNvPr id="358" name="直線コネクタ 357"/>
        <xdr:cNvCxnSpPr/>
      </xdr:nvCxnSpPr>
      <xdr:spPr>
        <a:xfrm flipV="1">
          <a:off x="6972300" y="10077459"/>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83308</xdr:rowOff>
    </xdr:from>
    <xdr:to>
      <xdr:col>15</xdr:col>
      <xdr:colOff>231775</xdr:colOff>
      <xdr:row>59</xdr:row>
      <xdr:rowOff>13458</xdr:rowOff>
    </xdr:to>
    <xdr:sp macro="" textlink="">
      <xdr:nvSpPr>
        <xdr:cNvPr id="368" name="円/楕円 367"/>
        <xdr:cNvSpPr/>
      </xdr:nvSpPr>
      <xdr:spPr>
        <a:xfrm>
          <a:off x="10426700" y="100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58</xdr:row>
      <xdr:rowOff>8544</xdr:rowOff>
    </xdr:from>
    <xdr:ext cx="469744" cy="259045"/>
    <xdr:sp macro="" textlink="">
      <xdr:nvSpPr>
        <xdr:cNvPr id="369" name="農林水産業費該当値テキスト"/>
        <xdr:cNvSpPr txBox="1"/>
      </xdr:nvSpPr>
      <xdr:spPr>
        <a:xfrm>
          <a:off x="10528300"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83404</xdr:rowOff>
    </xdr:from>
    <xdr:to>
      <xdr:col>14</xdr:col>
      <xdr:colOff>79375</xdr:colOff>
      <xdr:row>59</xdr:row>
      <xdr:rowOff>13554</xdr:rowOff>
    </xdr:to>
    <xdr:sp macro="" textlink="">
      <xdr:nvSpPr>
        <xdr:cNvPr id="370" name="円/楕円 369"/>
        <xdr:cNvSpPr/>
      </xdr:nvSpPr>
      <xdr:spPr>
        <a:xfrm>
          <a:off x="9588500" y="100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59</xdr:row>
      <xdr:rowOff>4681</xdr:rowOff>
    </xdr:from>
    <xdr:ext cx="469744" cy="259045"/>
    <xdr:sp macro="" textlink="">
      <xdr:nvSpPr>
        <xdr:cNvPr id="371" name="テキスト ボックス 370"/>
        <xdr:cNvSpPr txBox="1"/>
      </xdr:nvSpPr>
      <xdr:spPr>
        <a:xfrm>
          <a:off x="9404427" y="1012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81978</xdr:rowOff>
    </xdr:from>
    <xdr:to>
      <xdr:col>12</xdr:col>
      <xdr:colOff>561975</xdr:colOff>
      <xdr:row>59</xdr:row>
      <xdr:rowOff>12128</xdr:rowOff>
    </xdr:to>
    <xdr:sp macro="" textlink="">
      <xdr:nvSpPr>
        <xdr:cNvPr id="372" name="円/楕円 371"/>
        <xdr:cNvSpPr/>
      </xdr:nvSpPr>
      <xdr:spPr>
        <a:xfrm>
          <a:off x="8699500" y="100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59</xdr:row>
      <xdr:rowOff>3255</xdr:rowOff>
    </xdr:from>
    <xdr:ext cx="469745" cy="259045"/>
    <xdr:sp macro="" textlink="">
      <xdr:nvSpPr>
        <xdr:cNvPr id="373" name="テキスト ボックス 372"/>
        <xdr:cNvSpPr txBox="1"/>
      </xdr:nvSpPr>
      <xdr:spPr>
        <a:xfrm>
          <a:off x="8515427" y="1011880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82559</xdr:rowOff>
    </xdr:from>
    <xdr:to>
      <xdr:col>11</xdr:col>
      <xdr:colOff>358775</xdr:colOff>
      <xdr:row>59</xdr:row>
      <xdr:rowOff>12709</xdr:rowOff>
    </xdr:to>
    <xdr:sp macro="" textlink="">
      <xdr:nvSpPr>
        <xdr:cNvPr id="374" name="円/楕円 373"/>
        <xdr:cNvSpPr/>
      </xdr:nvSpPr>
      <xdr:spPr>
        <a:xfrm>
          <a:off x="7810500" y="100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59</xdr:row>
      <xdr:rowOff>3836</xdr:rowOff>
    </xdr:from>
    <xdr:ext cx="469745" cy="259045"/>
    <xdr:sp macro="" textlink="">
      <xdr:nvSpPr>
        <xdr:cNvPr id="375" name="テキスト ボックス 374"/>
        <xdr:cNvSpPr txBox="1"/>
      </xdr:nvSpPr>
      <xdr:spPr>
        <a:xfrm>
          <a:off x="7626427" y="1011938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82614</xdr:rowOff>
    </xdr:from>
    <xdr:to>
      <xdr:col>10</xdr:col>
      <xdr:colOff>155575</xdr:colOff>
      <xdr:row>59</xdr:row>
      <xdr:rowOff>12764</xdr:rowOff>
    </xdr:to>
    <xdr:sp macro="" textlink="">
      <xdr:nvSpPr>
        <xdr:cNvPr id="376" name="円/楕円 375"/>
        <xdr:cNvSpPr/>
      </xdr:nvSpPr>
      <xdr:spPr>
        <a:xfrm>
          <a:off x="6921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59</xdr:row>
      <xdr:rowOff>3891</xdr:rowOff>
    </xdr:from>
    <xdr:ext cx="469744" cy="259045"/>
    <xdr:sp macro="" textlink="">
      <xdr:nvSpPr>
        <xdr:cNvPr id="377" name="テキスト ボックス 376"/>
        <xdr:cNvSpPr txBox="1"/>
      </xdr:nvSpPr>
      <xdr:spPr>
        <a:xfrm>
          <a:off x="6737427" y="1011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80127</xdr:rowOff>
    </xdr:from>
    <xdr:to>
      <xdr:col>15</xdr:col>
      <xdr:colOff>180975</xdr:colOff>
      <xdr:row>78</xdr:row>
      <xdr:rowOff>111833</xdr:rowOff>
    </xdr:to>
    <xdr:cxnSp macro="">
      <xdr:nvCxnSpPr>
        <xdr:cNvPr id="404" name="直線コネクタ 403"/>
        <xdr:cNvCxnSpPr/>
      </xdr:nvCxnSpPr>
      <xdr:spPr>
        <a:xfrm>
          <a:off x="9639300" y="13453227"/>
          <a:ext cx="8382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80127</xdr:rowOff>
    </xdr:from>
    <xdr:to>
      <xdr:col>14</xdr:col>
      <xdr:colOff>28575</xdr:colOff>
      <xdr:row>78</xdr:row>
      <xdr:rowOff>111582</xdr:rowOff>
    </xdr:to>
    <xdr:cxnSp macro="">
      <xdr:nvCxnSpPr>
        <xdr:cNvPr id="407" name="直線コネクタ 406"/>
        <xdr:cNvCxnSpPr/>
      </xdr:nvCxnSpPr>
      <xdr:spPr>
        <a:xfrm flipV="1">
          <a:off x="8750300" y="13453227"/>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110736</xdr:rowOff>
    </xdr:from>
    <xdr:to>
      <xdr:col>12</xdr:col>
      <xdr:colOff>511175</xdr:colOff>
      <xdr:row>78</xdr:row>
      <xdr:rowOff>111582</xdr:rowOff>
    </xdr:to>
    <xdr:cxnSp macro="">
      <xdr:nvCxnSpPr>
        <xdr:cNvPr id="410" name="直線コネクタ 409"/>
        <xdr:cNvCxnSpPr/>
      </xdr:nvCxnSpPr>
      <xdr:spPr>
        <a:xfrm>
          <a:off x="7861300" y="1348383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76</xdr:row>
      <xdr:rowOff>533</xdr:rowOff>
    </xdr:from>
    <xdr:ext cx="469745" cy="259045"/>
    <xdr:sp macro="" textlink="">
      <xdr:nvSpPr>
        <xdr:cNvPr id="412" name="テキスト ボックス 411"/>
        <xdr:cNvSpPr txBox="1"/>
      </xdr:nvSpPr>
      <xdr:spPr>
        <a:xfrm>
          <a:off x="8515427" y="1303073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110736</xdr:rowOff>
    </xdr:from>
    <xdr:to>
      <xdr:col>11</xdr:col>
      <xdr:colOff>307975</xdr:colOff>
      <xdr:row>78</xdr:row>
      <xdr:rowOff>112337</xdr:rowOff>
    </xdr:to>
    <xdr:cxnSp macro="">
      <xdr:nvCxnSpPr>
        <xdr:cNvPr id="413" name="直線コネクタ 412"/>
        <xdr:cNvCxnSpPr/>
      </xdr:nvCxnSpPr>
      <xdr:spPr>
        <a:xfrm flipV="1">
          <a:off x="6972300" y="1348383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76</xdr:row>
      <xdr:rowOff>9906</xdr:rowOff>
    </xdr:from>
    <xdr:ext cx="469745" cy="259045"/>
    <xdr:sp macro="" textlink="">
      <xdr:nvSpPr>
        <xdr:cNvPr id="415" name="テキスト ボックス 414"/>
        <xdr:cNvSpPr txBox="1"/>
      </xdr:nvSpPr>
      <xdr:spPr>
        <a:xfrm>
          <a:off x="7626427" y="1304010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61033</xdr:rowOff>
    </xdr:from>
    <xdr:to>
      <xdr:col>15</xdr:col>
      <xdr:colOff>231775</xdr:colOff>
      <xdr:row>78</xdr:row>
      <xdr:rowOff>162633</xdr:rowOff>
    </xdr:to>
    <xdr:sp macro="" textlink="">
      <xdr:nvSpPr>
        <xdr:cNvPr id="423" name="円/楕円 422"/>
        <xdr:cNvSpPr/>
      </xdr:nvSpPr>
      <xdr:spPr>
        <a:xfrm>
          <a:off x="10426700" y="134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147410</xdr:rowOff>
    </xdr:from>
    <xdr:ext cx="469744" cy="259045"/>
    <xdr:sp macro="" textlink="">
      <xdr:nvSpPr>
        <xdr:cNvPr id="424" name="商工費該当値テキスト"/>
        <xdr:cNvSpPr txBox="1"/>
      </xdr:nvSpPr>
      <xdr:spPr>
        <a:xfrm>
          <a:off x="10528300" y="1334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29327</xdr:rowOff>
    </xdr:from>
    <xdr:to>
      <xdr:col>14</xdr:col>
      <xdr:colOff>79375</xdr:colOff>
      <xdr:row>78</xdr:row>
      <xdr:rowOff>130927</xdr:rowOff>
    </xdr:to>
    <xdr:sp macro="" textlink="">
      <xdr:nvSpPr>
        <xdr:cNvPr id="425" name="円/楕円 424"/>
        <xdr:cNvSpPr/>
      </xdr:nvSpPr>
      <xdr:spPr>
        <a:xfrm>
          <a:off x="9588500" y="134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78</xdr:row>
      <xdr:rowOff>122054</xdr:rowOff>
    </xdr:from>
    <xdr:ext cx="469744" cy="259045"/>
    <xdr:sp macro="" textlink="">
      <xdr:nvSpPr>
        <xdr:cNvPr id="426" name="テキスト ボックス 425"/>
        <xdr:cNvSpPr txBox="1"/>
      </xdr:nvSpPr>
      <xdr:spPr>
        <a:xfrm>
          <a:off x="9404427" y="134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60782</xdr:rowOff>
    </xdr:from>
    <xdr:to>
      <xdr:col>12</xdr:col>
      <xdr:colOff>561975</xdr:colOff>
      <xdr:row>78</xdr:row>
      <xdr:rowOff>162382</xdr:rowOff>
    </xdr:to>
    <xdr:sp macro="" textlink="">
      <xdr:nvSpPr>
        <xdr:cNvPr id="427" name="円/楕円 426"/>
        <xdr:cNvSpPr/>
      </xdr:nvSpPr>
      <xdr:spPr>
        <a:xfrm>
          <a:off x="8699500" y="13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78</xdr:row>
      <xdr:rowOff>153509</xdr:rowOff>
    </xdr:from>
    <xdr:ext cx="469745" cy="259045"/>
    <xdr:sp macro="" textlink="">
      <xdr:nvSpPr>
        <xdr:cNvPr id="428" name="テキスト ボックス 427"/>
        <xdr:cNvSpPr txBox="1"/>
      </xdr:nvSpPr>
      <xdr:spPr>
        <a:xfrm>
          <a:off x="8515427" y="1352660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59936</xdr:rowOff>
    </xdr:from>
    <xdr:to>
      <xdr:col>11</xdr:col>
      <xdr:colOff>358775</xdr:colOff>
      <xdr:row>78</xdr:row>
      <xdr:rowOff>161536</xdr:rowOff>
    </xdr:to>
    <xdr:sp macro="" textlink="">
      <xdr:nvSpPr>
        <xdr:cNvPr id="429" name="円/楕円 428"/>
        <xdr:cNvSpPr/>
      </xdr:nvSpPr>
      <xdr:spPr>
        <a:xfrm>
          <a:off x="7810500" y="134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78</xdr:row>
      <xdr:rowOff>152663</xdr:rowOff>
    </xdr:from>
    <xdr:ext cx="469745" cy="259045"/>
    <xdr:sp macro="" textlink="">
      <xdr:nvSpPr>
        <xdr:cNvPr id="430" name="テキスト ボックス 429"/>
        <xdr:cNvSpPr txBox="1"/>
      </xdr:nvSpPr>
      <xdr:spPr>
        <a:xfrm>
          <a:off x="7626427" y="1352576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61537</xdr:rowOff>
    </xdr:from>
    <xdr:to>
      <xdr:col>10</xdr:col>
      <xdr:colOff>155575</xdr:colOff>
      <xdr:row>78</xdr:row>
      <xdr:rowOff>163137</xdr:rowOff>
    </xdr:to>
    <xdr:sp macro="" textlink="">
      <xdr:nvSpPr>
        <xdr:cNvPr id="431" name="円/楕円 430"/>
        <xdr:cNvSpPr/>
      </xdr:nvSpPr>
      <xdr:spPr>
        <a:xfrm>
          <a:off x="6921500" y="134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78</xdr:row>
      <xdr:rowOff>154264</xdr:rowOff>
    </xdr:from>
    <xdr:ext cx="469744" cy="259045"/>
    <xdr:sp macro="" textlink="">
      <xdr:nvSpPr>
        <xdr:cNvPr id="432" name="テキスト ボックス 431"/>
        <xdr:cNvSpPr txBox="1"/>
      </xdr:nvSpPr>
      <xdr:spPr>
        <a:xfrm>
          <a:off x="6737427" y="1352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3" cy="259045"/>
    <xdr:sp macro="" textlink="">
      <xdr:nvSpPr>
        <xdr:cNvPr id="452" name="テキスト ボックス 451"/>
        <xdr:cNvSpPr txBox="1"/>
      </xdr:nvSpPr>
      <xdr:spPr>
        <a:xfrm>
          <a:off x="5918428" y="15351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3" cy="259045"/>
    <xdr:sp macro="" textlink="">
      <xdr:nvSpPr>
        <xdr:cNvPr id="454" name="テキスト ボックス 453"/>
        <xdr:cNvSpPr txBox="1"/>
      </xdr:nvSpPr>
      <xdr:spPr>
        <a:xfrm>
          <a:off x="5918428" y="14970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171431</xdr:rowOff>
    </xdr:from>
    <xdr:to>
      <xdr:col>15</xdr:col>
      <xdr:colOff>180975</xdr:colOff>
      <xdr:row>99</xdr:row>
      <xdr:rowOff>3305</xdr:rowOff>
    </xdr:to>
    <xdr:cxnSp macro="">
      <xdr:nvCxnSpPr>
        <xdr:cNvPr id="461" name="直線コネクタ 460"/>
        <xdr:cNvCxnSpPr/>
      </xdr:nvCxnSpPr>
      <xdr:spPr>
        <a:xfrm flipV="1">
          <a:off x="9639300" y="16973531"/>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99</xdr:row>
      <xdr:rowOff>2525</xdr:rowOff>
    </xdr:from>
    <xdr:to>
      <xdr:col>14</xdr:col>
      <xdr:colOff>28575</xdr:colOff>
      <xdr:row>99</xdr:row>
      <xdr:rowOff>3305</xdr:rowOff>
    </xdr:to>
    <xdr:cxnSp macro="">
      <xdr:nvCxnSpPr>
        <xdr:cNvPr id="464" name="直線コネクタ 463"/>
        <xdr:cNvCxnSpPr/>
      </xdr:nvCxnSpPr>
      <xdr:spPr>
        <a:xfrm>
          <a:off x="8750300" y="16976075"/>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170759</xdr:rowOff>
    </xdr:from>
    <xdr:to>
      <xdr:col>12</xdr:col>
      <xdr:colOff>511175</xdr:colOff>
      <xdr:row>99</xdr:row>
      <xdr:rowOff>2525</xdr:rowOff>
    </xdr:to>
    <xdr:cxnSp macro="">
      <xdr:nvCxnSpPr>
        <xdr:cNvPr id="467" name="直線コネクタ 466"/>
        <xdr:cNvCxnSpPr/>
      </xdr:nvCxnSpPr>
      <xdr:spPr>
        <a:xfrm>
          <a:off x="7861300" y="16972859"/>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170759</xdr:rowOff>
    </xdr:from>
    <xdr:to>
      <xdr:col>11</xdr:col>
      <xdr:colOff>307975</xdr:colOff>
      <xdr:row>99</xdr:row>
      <xdr:rowOff>1657</xdr:rowOff>
    </xdr:to>
    <xdr:cxnSp macro="">
      <xdr:nvCxnSpPr>
        <xdr:cNvPr id="470" name="直線コネクタ 469"/>
        <xdr:cNvCxnSpPr/>
      </xdr:nvCxnSpPr>
      <xdr:spPr>
        <a:xfrm flipV="1">
          <a:off x="6972300" y="16972859"/>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120631</xdr:rowOff>
    </xdr:from>
    <xdr:to>
      <xdr:col>15</xdr:col>
      <xdr:colOff>231775</xdr:colOff>
      <xdr:row>99</xdr:row>
      <xdr:rowOff>50781</xdr:rowOff>
    </xdr:to>
    <xdr:sp macro="" textlink="">
      <xdr:nvSpPr>
        <xdr:cNvPr id="480" name="円/楕円 479"/>
        <xdr:cNvSpPr/>
      </xdr:nvSpPr>
      <xdr:spPr>
        <a:xfrm>
          <a:off x="10426700" y="169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123955</xdr:rowOff>
    </xdr:from>
    <xdr:to>
      <xdr:col>14</xdr:col>
      <xdr:colOff>79375</xdr:colOff>
      <xdr:row>99</xdr:row>
      <xdr:rowOff>54105</xdr:rowOff>
    </xdr:to>
    <xdr:sp macro="" textlink="">
      <xdr:nvSpPr>
        <xdr:cNvPr id="482" name="円/楕円 481"/>
        <xdr:cNvSpPr/>
      </xdr:nvSpPr>
      <xdr:spPr>
        <a:xfrm>
          <a:off x="9588500" y="169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99</xdr:row>
      <xdr:rowOff>45232</xdr:rowOff>
    </xdr:from>
    <xdr:ext cx="534377" cy="259045"/>
    <xdr:sp macro="" textlink="">
      <xdr:nvSpPr>
        <xdr:cNvPr id="483" name="テキスト ボックス 482"/>
        <xdr:cNvSpPr txBox="1"/>
      </xdr:nvSpPr>
      <xdr:spPr>
        <a:xfrm>
          <a:off x="9372111" y="170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123175</xdr:rowOff>
    </xdr:from>
    <xdr:to>
      <xdr:col>12</xdr:col>
      <xdr:colOff>561975</xdr:colOff>
      <xdr:row>99</xdr:row>
      <xdr:rowOff>53325</xdr:rowOff>
    </xdr:to>
    <xdr:sp macro="" textlink="">
      <xdr:nvSpPr>
        <xdr:cNvPr id="484" name="円/楕円 483"/>
        <xdr:cNvSpPr/>
      </xdr:nvSpPr>
      <xdr:spPr>
        <a:xfrm>
          <a:off x="8699500" y="169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99</xdr:row>
      <xdr:rowOff>44452</xdr:rowOff>
    </xdr:from>
    <xdr:ext cx="534377" cy="259045"/>
    <xdr:sp macro="" textlink="">
      <xdr:nvSpPr>
        <xdr:cNvPr id="485" name="テキスト ボックス 484"/>
        <xdr:cNvSpPr txBox="1"/>
      </xdr:nvSpPr>
      <xdr:spPr>
        <a:xfrm>
          <a:off x="8483111" y="170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119959</xdr:rowOff>
    </xdr:from>
    <xdr:to>
      <xdr:col>11</xdr:col>
      <xdr:colOff>358775</xdr:colOff>
      <xdr:row>99</xdr:row>
      <xdr:rowOff>50109</xdr:rowOff>
    </xdr:to>
    <xdr:sp macro="" textlink="">
      <xdr:nvSpPr>
        <xdr:cNvPr id="486" name="円/楕円 485"/>
        <xdr:cNvSpPr/>
      </xdr:nvSpPr>
      <xdr:spPr>
        <a:xfrm>
          <a:off x="7810500" y="169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99</xdr:row>
      <xdr:rowOff>41236</xdr:rowOff>
    </xdr:from>
    <xdr:ext cx="534377" cy="259045"/>
    <xdr:sp macro="" textlink="">
      <xdr:nvSpPr>
        <xdr:cNvPr id="487" name="テキスト ボックス 486"/>
        <xdr:cNvSpPr txBox="1"/>
      </xdr:nvSpPr>
      <xdr:spPr>
        <a:xfrm>
          <a:off x="7594111" y="1701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122307</xdr:rowOff>
    </xdr:from>
    <xdr:to>
      <xdr:col>10</xdr:col>
      <xdr:colOff>155575</xdr:colOff>
      <xdr:row>99</xdr:row>
      <xdr:rowOff>52457</xdr:rowOff>
    </xdr:to>
    <xdr:sp macro="" textlink="">
      <xdr:nvSpPr>
        <xdr:cNvPr id="488" name="円/楕円 487"/>
        <xdr:cNvSpPr/>
      </xdr:nvSpPr>
      <xdr:spPr>
        <a:xfrm>
          <a:off x="6921500" y="169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99</xdr:row>
      <xdr:rowOff>43584</xdr:rowOff>
    </xdr:from>
    <xdr:ext cx="534377" cy="259045"/>
    <xdr:sp macro="" textlink="">
      <xdr:nvSpPr>
        <xdr:cNvPr id="489" name="テキスト ボックス 488"/>
        <xdr:cNvSpPr txBox="1"/>
      </xdr:nvSpPr>
      <xdr:spPr>
        <a:xfrm>
          <a:off x="6705111" y="170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300" cy="259045"/>
    <xdr:sp macro="" textlink="">
      <xdr:nvSpPr>
        <xdr:cNvPr id="502" name="テキスト ボックス 501"/>
        <xdr:cNvSpPr txBox="1"/>
      </xdr:nvSpPr>
      <xdr:spPr>
        <a:xfrm>
          <a:off x="11914701" y="65125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300" cy="259045"/>
    <xdr:sp macro="" textlink="">
      <xdr:nvSpPr>
        <xdr:cNvPr id="504" name="テキスト ボックス 503"/>
        <xdr:cNvSpPr txBox="1"/>
      </xdr:nvSpPr>
      <xdr:spPr>
        <a:xfrm>
          <a:off x="11914701" y="6055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300" cy="259045"/>
    <xdr:sp macro="" textlink="">
      <xdr:nvSpPr>
        <xdr:cNvPr id="506" name="テキスト ボックス 505"/>
        <xdr:cNvSpPr txBox="1"/>
      </xdr:nvSpPr>
      <xdr:spPr>
        <a:xfrm>
          <a:off x="11914701" y="55981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300" cy="259045"/>
    <xdr:sp macro="" textlink="">
      <xdr:nvSpPr>
        <xdr:cNvPr id="508" name="テキスト ボックス 507"/>
        <xdr:cNvSpPr txBox="1"/>
      </xdr:nvSpPr>
      <xdr:spPr>
        <a:xfrm>
          <a:off x="11914701" y="51409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300" cy="259045"/>
    <xdr:sp macro="" textlink="">
      <xdr:nvSpPr>
        <xdr:cNvPr id="510" name="テキスト ボックス 509"/>
        <xdr:cNvSpPr txBox="1"/>
      </xdr:nvSpPr>
      <xdr:spPr>
        <a:xfrm>
          <a:off x="11914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144683</xdr:rowOff>
    </xdr:from>
    <xdr:to>
      <xdr:col>23</xdr:col>
      <xdr:colOff>517525</xdr:colOff>
      <xdr:row>38</xdr:row>
      <xdr:rowOff>42956</xdr:rowOff>
    </xdr:to>
    <xdr:cxnSp macro="">
      <xdr:nvCxnSpPr>
        <xdr:cNvPr id="517" name="直線コネクタ 516"/>
        <xdr:cNvCxnSpPr/>
      </xdr:nvCxnSpPr>
      <xdr:spPr>
        <a:xfrm>
          <a:off x="15481300" y="6488333"/>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144683</xdr:rowOff>
    </xdr:from>
    <xdr:to>
      <xdr:col>22</xdr:col>
      <xdr:colOff>365125</xdr:colOff>
      <xdr:row>38</xdr:row>
      <xdr:rowOff>87076</xdr:rowOff>
    </xdr:to>
    <xdr:cxnSp macro="">
      <xdr:nvCxnSpPr>
        <xdr:cNvPr id="520" name="直線コネクタ 519"/>
        <xdr:cNvCxnSpPr/>
      </xdr:nvCxnSpPr>
      <xdr:spPr>
        <a:xfrm flipV="1">
          <a:off x="14592300" y="6488333"/>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87076</xdr:rowOff>
    </xdr:from>
    <xdr:to>
      <xdr:col>21</xdr:col>
      <xdr:colOff>161925</xdr:colOff>
      <xdr:row>38</xdr:row>
      <xdr:rowOff>102072</xdr:rowOff>
    </xdr:to>
    <xdr:cxnSp macro="">
      <xdr:nvCxnSpPr>
        <xdr:cNvPr id="523" name="直線コネクタ 522"/>
        <xdr:cNvCxnSpPr/>
      </xdr:nvCxnSpPr>
      <xdr:spPr>
        <a:xfrm flipV="1">
          <a:off x="13703300" y="660217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102072</xdr:rowOff>
    </xdr:from>
    <xdr:to>
      <xdr:col>19</xdr:col>
      <xdr:colOff>644525</xdr:colOff>
      <xdr:row>38</xdr:row>
      <xdr:rowOff>105135</xdr:rowOff>
    </xdr:to>
    <xdr:cxnSp macro="">
      <xdr:nvCxnSpPr>
        <xdr:cNvPr id="526" name="直線コネクタ 525"/>
        <xdr:cNvCxnSpPr/>
      </xdr:nvCxnSpPr>
      <xdr:spPr>
        <a:xfrm flipV="1">
          <a:off x="12814300" y="6617172"/>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163606</xdr:rowOff>
    </xdr:from>
    <xdr:to>
      <xdr:col>23</xdr:col>
      <xdr:colOff>568325</xdr:colOff>
      <xdr:row>38</xdr:row>
      <xdr:rowOff>93756</xdr:rowOff>
    </xdr:to>
    <xdr:sp macro="" textlink="">
      <xdr:nvSpPr>
        <xdr:cNvPr id="536" name="円/楕円 535"/>
        <xdr:cNvSpPr/>
      </xdr:nvSpPr>
      <xdr:spPr>
        <a:xfrm>
          <a:off x="16268700" y="65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37</xdr:row>
      <xdr:rowOff>78533</xdr:rowOff>
    </xdr:from>
    <xdr:ext cx="534377" cy="259045"/>
    <xdr:sp macro="" textlink="">
      <xdr:nvSpPr>
        <xdr:cNvPr id="537" name="消防費該当値テキスト"/>
        <xdr:cNvSpPr txBox="1"/>
      </xdr:nvSpPr>
      <xdr:spPr>
        <a:xfrm>
          <a:off x="16370300" y="64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93883</xdr:rowOff>
    </xdr:from>
    <xdr:to>
      <xdr:col>22</xdr:col>
      <xdr:colOff>415925</xdr:colOff>
      <xdr:row>38</xdr:row>
      <xdr:rowOff>24033</xdr:rowOff>
    </xdr:to>
    <xdr:sp macro="" textlink="">
      <xdr:nvSpPr>
        <xdr:cNvPr id="538" name="円/楕円 537"/>
        <xdr:cNvSpPr/>
      </xdr:nvSpPr>
      <xdr:spPr>
        <a:xfrm>
          <a:off x="15430500" y="64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38</xdr:row>
      <xdr:rowOff>15160</xdr:rowOff>
    </xdr:from>
    <xdr:ext cx="534377" cy="259045"/>
    <xdr:sp macro="" textlink="">
      <xdr:nvSpPr>
        <xdr:cNvPr id="539" name="テキスト ボックス 538"/>
        <xdr:cNvSpPr txBox="1"/>
      </xdr:nvSpPr>
      <xdr:spPr>
        <a:xfrm>
          <a:off x="15214111" y="65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36276</xdr:rowOff>
    </xdr:from>
    <xdr:to>
      <xdr:col>21</xdr:col>
      <xdr:colOff>212725</xdr:colOff>
      <xdr:row>38</xdr:row>
      <xdr:rowOff>137876</xdr:rowOff>
    </xdr:to>
    <xdr:sp macro="" textlink="">
      <xdr:nvSpPr>
        <xdr:cNvPr id="540" name="円/楕円 539"/>
        <xdr:cNvSpPr/>
      </xdr:nvSpPr>
      <xdr:spPr>
        <a:xfrm>
          <a:off x="14541500" y="65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38</xdr:row>
      <xdr:rowOff>129003</xdr:rowOff>
    </xdr:from>
    <xdr:ext cx="534377" cy="259045"/>
    <xdr:sp macro="" textlink="">
      <xdr:nvSpPr>
        <xdr:cNvPr id="541" name="テキスト ボックス 540"/>
        <xdr:cNvSpPr txBox="1"/>
      </xdr:nvSpPr>
      <xdr:spPr>
        <a:xfrm>
          <a:off x="14325111" y="664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51272</xdr:rowOff>
    </xdr:from>
    <xdr:to>
      <xdr:col>20</xdr:col>
      <xdr:colOff>9525</xdr:colOff>
      <xdr:row>38</xdr:row>
      <xdr:rowOff>152872</xdr:rowOff>
    </xdr:to>
    <xdr:sp macro="" textlink="">
      <xdr:nvSpPr>
        <xdr:cNvPr id="542" name="円/楕円 541"/>
        <xdr:cNvSpPr/>
      </xdr:nvSpPr>
      <xdr:spPr>
        <a:xfrm>
          <a:off x="13652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38</xdr:row>
      <xdr:rowOff>143999</xdr:rowOff>
    </xdr:from>
    <xdr:ext cx="534377" cy="259045"/>
    <xdr:sp macro="" textlink="">
      <xdr:nvSpPr>
        <xdr:cNvPr id="543" name="テキスト ボックス 542"/>
        <xdr:cNvSpPr txBox="1"/>
      </xdr:nvSpPr>
      <xdr:spPr>
        <a:xfrm>
          <a:off x="13436111" y="66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54335</xdr:rowOff>
    </xdr:from>
    <xdr:to>
      <xdr:col>18</xdr:col>
      <xdr:colOff>492125</xdr:colOff>
      <xdr:row>38</xdr:row>
      <xdr:rowOff>155935</xdr:rowOff>
    </xdr:to>
    <xdr:sp macro="" textlink="">
      <xdr:nvSpPr>
        <xdr:cNvPr id="544" name="円/楕円 543"/>
        <xdr:cNvSpPr/>
      </xdr:nvSpPr>
      <xdr:spPr>
        <a:xfrm>
          <a:off x="12763500" y="65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38</xdr:row>
      <xdr:rowOff>147062</xdr:rowOff>
    </xdr:from>
    <xdr:ext cx="534377" cy="259045"/>
    <xdr:sp macro="" textlink="">
      <xdr:nvSpPr>
        <xdr:cNvPr id="545" name="テキスト ボックス 544"/>
        <xdr:cNvSpPr txBox="1"/>
      </xdr:nvSpPr>
      <xdr:spPr>
        <a:xfrm>
          <a:off x="12547111" y="66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300" cy="259045"/>
    <xdr:sp macro="" textlink="">
      <xdr:nvSpPr>
        <xdr:cNvPr id="558" name="テキスト ボックス 557"/>
        <xdr:cNvSpPr txBox="1"/>
      </xdr:nvSpPr>
      <xdr:spPr>
        <a:xfrm>
          <a:off x="11914701" y="99415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300" cy="259045"/>
    <xdr:sp macro="" textlink="">
      <xdr:nvSpPr>
        <xdr:cNvPr id="560" name="テキスト ボックス 559"/>
        <xdr:cNvSpPr txBox="1"/>
      </xdr:nvSpPr>
      <xdr:spPr>
        <a:xfrm>
          <a:off x="11914701" y="9484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300" cy="259045"/>
    <xdr:sp macro="" textlink="">
      <xdr:nvSpPr>
        <xdr:cNvPr id="562" name="テキスト ボックス 561"/>
        <xdr:cNvSpPr txBox="1"/>
      </xdr:nvSpPr>
      <xdr:spPr>
        <a:xfrm>
          <a:off x="11914701" y="90271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106096</xdr:rowOff>
    </xdr:from>
    <xdr:to>
      <xdr:col>23</xdr:col>
      <xdr:colOff>517525</xdr:colOff>
      <xdr:row>58</xdr:row>
      <xdr:rowOff>115865</xdr:rowOff>
    </xdr:to>
    <xdr:cxnSp macro="">
      <xdr:nvCxnSpPr>
        <xdr:cNvPr id="573" name="直線コネクタ 572"/>
        <xdr:cNvCxnSpPr/>
      </xdr:nvCxnSpPr>
      <xdr:spPr>
        <a:xfrm>
          <a:off x="15481300" y="10050196"/>
          <a:ext cx="8382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58</xdr:row>
      <xdr:rowOff>100609</xdr:rowOff>
    </xdr:from>
    <xdr:to>
      <xdr:col>22</xdr:col>
      <xdr:colOff>365125</xdr:colOff>
      <xdr:row>58</xdr:row>
      <xdr:rowOff>106096</xdr:rowOff>
    </xdr:to>
    <xdr:cxnSp macro="">
      <xdr:nvCxnSpPr>
        <xdr:cNvPr id="576" name="直線コネクタ 575"/>
        <xdr:cNvCxnSpPr/>
      </xdr:nvCxnSpPr>
      <xdr:spPr>
        <a:xfrm>
          <a:off x="14592300" y="1004470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71013</xdr:rowOff>
    </xdr:from>
    <xdr:to>
      <xdr:col>21</xdr:col>
      <xdr:colOff>161925</xdr:colOff>
      <xdr:row>58</xdr:row>
      <xdr:rowOff>100609</xdr:rowOff>
    </xdr:to>
    <xdr:cxnSp macro="">
      <xdr:nvCxnSpPr>
        <xdr:cNvPr id="579" name="直線コネクタ 578"/>
        <xdr:cNvCxnSpPr/>
      </xdr:nvCxnSpPr>
      <xdr:spPr>
        <a:xfrm>
          <a:off x="13703300" y="10015113"/>
          <a:ext cx="889000" cy="2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71013</xdr:rowOff>
    </xdr:from>
    <xdr:to>
      <xdr:col>19</xdr:col>
      <xdr:colOff>644525</xdr:colOff>
      <xdr:row>58</xdr:row>
      <xdr:rowOff>150566</xdr:rowOff>
    </xdr:to>
    <xdr:cxnSp macro="">
      <xdr:nvCxnSpPr>
        <xdr:cNvPr id="582" name="直線コネクタ 581"/>
        <xdr:cNvCxnSpPr/>
      </xdr:nvCxnSpPr>
      <xdr:spPr>
        <a:xfrm flipV="1">
          <a:off x="12814300" y="1001511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65065</xdr:rowOff>
    </xdr:from>
    <xdr:to>
      <xdr:col>23</xdr:col>
      <xdr:colOff>568325</xdr:colOff>
      <xdr:row>58</xdr:row>
      <xdr:rowOff>166665</xdr:rowOff>
    </xdr:to>
    <xdr:sp macro="" textlink="">
      <xdr:nvSpPr>
        <xdr:cNvPr id="592" name="円/楕円 591"/>
        <xdr:cNvSpPr/>
      </xdr:nvSpPr>
      <xdr:spPr>
        <a:xfrm>
          <a:off x="16268700" y="100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57</xdr:row>
      <xdr:rowOff>151442</xdr:rowOff>
    </xdr:from>
    <xdr:ext cx="534377" cy="259045"/>
    <xdr:sp macro="" textlink="">
      <xdr:nvSpPr>
        <xdr:cNvPr id="593" name="教育費該当値テキスト"/>
        <xdr:cNvSpPr txBox="1"/>
      </xdr:nvSpPr>
      <xdr:spPr>
        <a:xfrm>
          <a:off x="16370300" y="99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55296</xdr:rowOff>
    </xdr:from>
    <xdr:to>
      <xdr:col>22</xdr:col>
      <xdr:colOff>415925</xdr:colOff>
      <xdr:row>58</xdr:row>
      <xdr:rowOff>156896</xdr:rowOff>
    </xdr:to>
    <xdr:sp macro="" textlink="">
      <xdr:nvSpPr>
        <xdr:cNvPr id="594" name="円/楕円 593"/>
        <xdr:cNvSpPr/>
      </xdr:nvSpPr>
      <xdr:spPr>
        <a:xfrm>
          <a:off x="154305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58</xdr:row>
      <xdr:rowOff>148023</xdr:rowOff>
    </xdr:from>
    <xdr:ext cx="534377" cy="259045"/>
    <xdr:sp macro="" textlink="">
      <xdr:nvSpPr>
        <xdr:cNvPr id="595" name="テキスト ボックス 594"/>
        <xdr:cNvSpPr txBox="1"/>
      </xdr:nvSpPr>
      <xdr:spPr>
        <a:xfrm>
          <a:off x="15214111" y="100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49809</xdr:rowOff>
    </xdr:from>
    <xdr:to>
      <xdr:col>21</xdr:col>
      <xdr:colOff>212725</xdr:colOff>
      <xdr:row>58</xdr:row>
      <xdr:rowOff>151409</xdr:rowOff>
    </xdr:to>
    <xdr:sp macro="" textlink="">
      <xdr:nvSpPr>
        <xdr:cNvPr id="596" name="円/楕円 595"/>
        <xdr:cNvSpPr/>
      </xdr:nvSpPr>
      <xdr:spPr>
        <a:xfrm>
          <a:off x="14541500" y="9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58</xdr:row>
      <xdr:rowOff>142536</xdr:rowOff>
    </xdr:from>
    <xdr:ext cx="534377" cy="259045"/>
    <xdr:sp macro="" textlink="">
      <xdr:nvSpPr>
        <xdr:cNvPr id="597" name="テキスト ボックス 596"/>
        <xdr:cNvSpPr txBox="1"/>
      </xdr:nvSpPr>
      <xdr:spPr>
        <a:xfrm>
          <a:off x="14325111" y="100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20213</xdr:rowOff>
    </xdr:from>
    <xdr:to>
      <xdr:col>20</xdr:col>
      <xdr:colOff>9525</xdr:colOff>
      <xdr:row>58</xdr:row>
      <xdr:rowOff>121813</xdr:rowOff>
    </xdr:to>
    <xdr:sp macro="" textlink="">
      <xdr:nvSpPr>
        <xdr:cNvPr id="598" name="円/楕円 597"/>
        <xdr:cNvSpPr/>
      </xdr:nvSpPr>
      <xdr:spPr>
        <a:xfrm>
          <a:off x="13652500" y="99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58</xdr:row>
      <xdr:rowOff>112940</xdr:rowOff>
    </xdr:from>
    <xdr:ext cx="534377" cy="259045"/>
    <xdr:sp macro="" textlink="">
      <xdr:nvSpPr>
        <xdr:cNvPr id="599" name="テキスト ボックス 598"/>
        <xdr:cNvSpPr txBox="1"/>
      </xdr:nvSpPr>
      <xdr:spPr>
        <a:xfrm>
          <a:off x="13436111" y="100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99766</xdr:rowOff>
    </xdr:from>
    <xdr:to>
      <xdr:col>18</xdr:col>
      <xdr:colOff>492125</xdr:colOff>
      <xdr:row>59</xdr:row>
      <xdr:rowOff>29916</xdr:rowOff>
    </xdr:to>
    <xdr:sp macro="" textlink="">
      <xdr:nvSpPr>
        <xdr:cNvPr id="600" name="円/楕円 599"/>
        <xdr:cNvSpPr/>
      </xdr:nvSpPr>
      <xdr:spPr>
        <a:xfrm>
          <a:off x="12763500" y="100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59</xdr:row>
      <xdr:rowOff>21043</xdr:rowOff>
    </xdr:from>
    <xdr:ext cx="534377" cy="259045"/>
    <xdr:sp macro="" textlink="">
      <xdr:nvSpPr>
        <xdr:cNvPr id="601" name="テキスト ボックス 600"/>
        <xdr:cNvSpPr txBox="1"/>
      </xdr:nvSpPr>
      <xdr:spPr>
        <a:xfrm>
          <a:off x="12547111" y="101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300" cy="259045"/>
    <xdr:sp macro="" textlink="">
      <xdr:nvSpPr>
        <xdr:cNvPr id="615" name="テキスト ボックス 614"/>
        <xdr:cNvSpPr txBox="1"/>
      </xdr:nvSpPr>
      <xdr:spPr>
        <a:xfrm>
          <a:off x="11914701" y="1306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300" cy="259045"/>
    <xdr:sp macro="" textlink="">
      <xdr:nvSpPr>
        <xdr:cNvPr id="617" name="テキスト ボックス 616"/>
        <xdr:cNvSpPr txBox="1"/>
      </xdr:nvSpPr>
      <xdr:spPr>
        <a:xfrm>
          <a:off x="11914701" y="1268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300" cy="259045"/>
    <xdr:sp macro="" textlink="">
      <xdr:nvSpPr>
        <xdr:cNvPr id="619" name="テキスト ボックス 618"/>
        <xdr:cNvSpPr txBox="1"/>
      </xdr:nvSpPr>
      <xdr:spPr>
        <a:xfrm>
          <a:off x="11914701" y="1230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77</xdr:row>
      <xdr:rowOff>93451</xdr:rowOff>
    </xdr:from>
    <xdr:ext cx="469745" cy="259045"/>
    <xdr:sp macro="" textlink="">
      <xdr:nvSpPr>
        <xdr:cNvPr id="635" name="テキスト ボックス 634"/>
        <xdr:cNvSpPr txBox="1"/>
      </xdr:nvSpPr>
      <xdr:spPr>
        <a:xfrm>
          <a:off x="15246427" y="132951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39332</xdr:rowOff>
    </xdr:from>
    <xdr:to>
      <xdr:col>21</xdr:col>
      <xdr:colOff>161925</xdr:colOff>
      <xdr:row>79</xdr:row>
      <xdr:rowOff>44450</xdr:rowOff>
    </xdr:to>
    <xdr:cxnSp macro="">
      <xdr:nvCxnSpPr>
        <xdr:cNvPr id="636" name="直線コネクタ 635"/>
        <xdr:cNvCxnSpPr/>
      </xdr:nvCxnSpPr>
      <xdr:spPr>
        <a:xfrm>
          <a:off x="13703300" y="13583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39332</xdr:rowOff>
    </xdr:from>
    <xdr:to>
      <xdr:col>19</xdr:col>
      <xdr:colOff>644525</xdr:colOff>
      <xdr:row>79</xdr:row>
      <xdr:rowOff>44450</xdr:rowOff>
    </xdr:to>
    <xdr:cxnSp macro="">
      <xdr:nvCxnSpPr>
        <xdr:cNvPr id="639" name="直線コネクタ 638"/>
        <xdr:cNvCxnSpPr/>
      </xdr:nvCxnSpPr>
      <xdr:spPr>
        <a:xfrm flipV="1">
          <a:off x="12814300" y="13583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77</xdr:row>
      <xdr:rowOff>58666</xdr:rowOff>
    </xdr:from>
    <xdr:ext cx="469745" cy="259045"/>
    <xdr:sp macro="" textlink="">
      <xdr:nvSpPr>
        <xdr:cNvPr id="641" name="テキスト ボックス 640"/>
        <xdr:cNvSpPr txBox="1"/>
      </xdr:nvSpPr>
      <xdr:spPr>
        <a:xfrm>
          <a:off x="13468427" y="1326031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77</xdr:row>
      <xdr:rowOff>50640</xdr:rowOff>
    </xdr:from>
    <xdr:ext cx="469745" cy="259045"/>
    <xdr:sp macro="" textlink="">
      <xdr:nvSpPr>
        <xdr:cNvPr id="643" name="テキスト ボックス 642"/>
        <xdr:cNvSpPr txBox="1"/>
      </xdr:nvSpPr>
      <xdr:spPr>
        <a:xfrm>
          <a:off x="12579427" y="1325229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159982</xdr:rowOff>
    </xdr:from>
    <xdr:to>
      <xdr:col>20</xdr:col>
      <xdr:colOff>9525</xdr:colOff>
      <xdr:row>79</xdr:row>
      <xdr:rowOff>90132</xdr:rowOff>
    </xdr:to>
    <xdr:sp macro="" textlink="">
      <xdr:nvSpPr>
        <xdr:cNvPr id="655" name="円/楕円 654"/>
        <xdr:cNvSpPr/>
      </xdr:nvSpPr>
      <xdr:spPr>
        <a:xfrm>
          <a:off x="13652500" y="135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79</xdr:row>
      <xdr:rowOff>81259</xdr:rowOff>
    </xdr:from>
    <xdr:ext cx="378566" cy="259045"/>
    <xdr:sp macro="" textlink="">
      <xdr:nvSpPr>
        <xdr:cNvPr id="656" name="テキスト ボックス 655"/>
        <xdr:cNvSpPr txBox="1"/>
      </xdr:nvSpPr>
      <xdr:spPr>
        <a:xfrm>
          <a:off x="13514017" y="1362580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300" cy="259045"/>
    <xdr:sp macro="" textlink="">
      <xdr:nvSpPr>
        <xdr:cNvPr id="672" name="テキスト ボックス 671"/>
        <xdr:cNvSpPr txBox="1"/>
      </xdr:nvSpPr>
      <xdr:spPr>
        <a:xfrm>
          <a:off x="11914701" y="16603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300" cy="259045"/>
    <xdr:sp macro="" textlink="">
      <xdr:nvSpPr>
        <xdr:cNvPr id="674" name="テキスト ボックス 673"/>
        <xdr:cNvSpPr txBox="1"/>
      </xdr:nvSpPr>
      <xdr:spPr>
        <a:xfrm>
          <a:off x="11914701" y="16277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300" cy="259045"/>
    <xdr:sp macro="" textlink="">
      <xdr:nvSpPr>
        <xdr:cNvPr id="676" name="テキスト ボックス 675"/>
        <xdr:cNvSpPr txBox="1"/>
      </xdr:nvSpPr>
      <xdr:spPr>
        <a:xfrm>
          <a:off x="11914701" y="159504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300" cy="259045"/>
    <xdr:sp macro="" textlink="">
      <xdr:nvSpPr>
        <xdr:cNvPr id="678" name="テキスト ボックス 677"/>
        <xdr:cNvSpPr txBox="1"/>
      </xdr:nvSpPr>
      <xdr:spPr>
        <a:xfrm>
          <a:off x="11914701" y="15623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133724</xdr:rowOff>
    </xdr:from>
    <xdr:to>
      <xdr:col>23</xdr:col>
      <xdr:colOff>517525</xdr:colOff>
      <xdr:row>96</xdr:row>
      <xdr:rowOff>150133</xdr:rowOff>
    </xdr:to>
    <xdr:cxnSp macro="">
      <xdr:nvCxnSpPr>
        <xdr:cNvPr id="689" name="直線コネクタ 688"/>
        <xdr:cNvCxnSpPr/>
      </xdr:nvCxnSpPr>
      <xdr:spPr>
        <a:xfrm flipV="1">
          <a:off x="15481300" y="16592924"/>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143799</xdr:rowOff>
    </xdr:from>
    <xdr:to>
      <xdr:col>22</xdr:col>
      <xdr:colOff>365125</xdr:colOff>
      <xdr:row>96</xdr:row>
      <xdr:rowOff>150133</xdr:rowOff>
    </xdr:to>
    <xdr:cxnSp macro="">
      <xdr:nvCxnSpPr>
        <xdr:cNvPr id="692" name="直線コネクタ 691"/>
        <xdr:cNvCxnSpPr/>
      </xdr:nvCxnSpPr>
      <xdr:spPr>
        <a:xfrm>
          <a:off x="14592300" y="16602999"/>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143799</xdr:rowOff>
    </xdr:from>
    <xdr:to>
      <xdr:col>21</xdr:col>
      <xdr:colOff>161925</xdr:colOff>
      <xdr:row>96</xdr:row>
      <xdr:rowOff>147913</xdr:rowOff>
    </xdr:to>
    <xdr:cxnSp macro="">
      <xdr:nvCxnSpPr>
        <xdr:cNvPr id="695" name="直線コネクタ 694"/>
        <xdr:cNvCxnSpPr/>
      </xdr:nvCxnSpPr>
      <xdr:spPr>
        <a:xfrm flipV="1">
          <a:off x="13703300" y="166029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147913</xdr:rowOff>
    </xdr:from>
    <xdr:to>
      <xdr:col>19</xdr:col>
      <xdr:colOff>644525</xdr:colOff>
      <xdr:row>97</xdr:row>
      <xdr:rowOff>8043</xdr:rowOff>
    </xdr:to>
    <xdr:cxnSp macro="">
      <xdr:nvCxnSpPr>
        <xdr:cNvPr id="698" name="直線コネクタ 697"/>
        <xdr:cNvCxnSpPr/>
      </xdr:nvCxnSpPr>
      <xdr:spPr>
        <a:xfrm flipV="1">
          <a:off x="12814300" y="16607113"/>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82924</xdr:rowOff>
    </xdr:from>
    <xdr:to>
      <xdr:col>23</xdr:col>
      <xdr:colOff>568325</xdr:colOff>
      <xdr:row>97</xdr:row>
      <xdr:rowOff>13074</xdr:rowOff>
    </xdr:to>
    <xdr:sp macro="" textlink="">
      <xdr:nvSpPr>
        <xdr:cNvPr id="708" name="円/楕円 707"/>
        <xdr:cNvSpPr/>
      </xdr:nvSpPr>
      <xdr:spPr>
        <a:xfrm>
          <a:off x="16268700" y="1654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96</xdr:row>
      <xdr:rowOff>61351</xdr:rowOff>
    </xdr:from>
    <xdr:ext cx="534377" cy="259045"/>
    <xdr:sp macro="" textlink="">
      <xdr:nvSpPr>
        <xdr:cNvPr id="709" name="公債費該当値テキスト"/>
        <xdr:cNvSpPr txBox="1"/>
      </xdr:nvSpPr>
      <xdr:spPr>
        <a:xfrm>
          <a:off x="16370300" y="165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99333</xdr:rowOff>
    </xdr:from>
    <xdr:to>
      <xdr:col>22</xdr:col>
      <xdr:colOff>415925</xdr:colOff>
      <xdr:row>97</xdr:row>
      <xdr:rowOff>29483</xdr:rowOff>
    </xdr:to>
    <xdr:sp macro="" textlink="">
      <xdr:nvSpPr>
        <xdr:cNvPr id="710" name="円/楕円 709"/>
        <xdr:cNvSpPr/>
      </xdr:nvSpPr>
      <xdr:spPr>
        <a:xfrm>
          <a:off x="15430500" y="165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97</xdr:row>
      <xdr:rowOff>20610</xdr:rowOff>
    </xdr:from>
    <xdr:ext cx="534377" cy="259045"/>
    <xdr:sp macro="" textlink="">
      <xdr:nvSpPr>
        <xdr:cNvPr id="711" name="テキスト ボックス 710"/>
        <xdr:cNvSpPr txBox="1"/>
      </xdr:nvSpPr>
      <xdr:spPr>
        <a:xfrm>
          <a:off x="15214111" y="166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92999</xdr:rowOff>
    </xdr:from>
    <xdr:to>
      <xdr:col>21</xdr:col>
      <xdr:colOff>212725</xdr:colOff>
      <xdr:row>97</xdr:row>
      <xdr:rowOff>23149</xdr:rowOff>
    </xdr:to>
    <xdr:sp macro="" textlink="">
      <xdr:nvSpPr>
        <xdr:cNvPr id="712" name="円/楕円 711"/>
        <xdr:cNvSpPr/>
      </xdr:nvSpPr>
      <xdr:spPr>
        <a:xfrm>
          <a:off x="14541500" y="16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14276</xdr:rowOff>
    </xdr:from>
    <xdr:ext cx="534377" cy="259045"/>
    <xdr:sp macro="" textlink="">
      <xdr:nvSpPr>
        <xdr:cNvPr id="713" name="テキスト ボックス 712"/>
        <xdr:cNvSpPr txBox="1"/>
      </xdr:nvSpPr>
      <xdr:spPr>
        <a:xfrm>
          <a:off x="14325111" y="1664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97113</xdr:rowOff>
    </xdr:from>
    <xdr:to>
      <xdr:col>20</xdr:col>
      <xdr:colOff>9525</xdr:colOff>
      <xdr:row>97</xdr:row>
      <xdr:rowOff>27263</xdr:rowOff>
    </xdr:to>
    <xdr:sp macro="" textlink="">
      <xdr:nvSpPr>
        <xdr:cNvPr id="714" name="円/楕円 713"/>
        <xdr:cNvSpPr/>
      </xdr:nvSpPr>
      <xdr:spPr>
        <a:xfrm>
          <a:off x="13652500" y="165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97</xdr:row>
      <xdr:rowOff>18390</xdr:rowOff>
    </xdr:from>
    <xdr:ext cx="534377" cy="259045"/>
    <xdr:sp macro="" textlink="">
      <xdr:nvSpPr>
        <xdr:cNvPr id="715" name="テキスト ボックス 714"/>
        <xdr:cNvSpPr txBox="1"/>
      </xdr:nvSpPr>
      <xdr:spPr>
        <a:xfrm>
          <a:off x="13436111" y="166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128693</xdr:rowOff>
    </xdr:from>
    <xdr:to>
      <xdr:col>18</xdr:col>
      <xdr:colOff>492125</xdr:colOff>
      <xdr:row>97</xdr:row>
      <xdr:rowOff>58843</xdr:rowOff>
    </xdr:to>
    <xdr:sp macro="" textlink="">
      <xdr:nvSpPr>
        <xdr:cNvPr id="716" name="円/楕円 715"/>
        <xdr:cNvSpPr/>
      </xdr:nvSpPr>
      <xdr:spPr>
        <a:xfrm>
          <a:off x="12763500" y="16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97</xdr:row>
      <xdr:rowOff>49970</xdr:rowOff>
    </xdr:from>
    <xdr:ext cx="534377" cy="259045"/>
    <xdr:sp macro="" textlink="">
      <xdr:nvSpPr>
        <xdr:cNvPr id="717" name="テキスト ボックス 716"/>
        <xdr:cNvSpPr txBox="1"/>
      </xdr:nvSpPr>
      <xdr:spPr>
        <a:xfrm>
          <a:off x="12547111" y="1668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300" cy="259045"/>
    <xdr:sp macro="" textlink="">
      <xdr:nvSpPr>
        <xdr:cNvPr id="739" name="テキスト ボックス 738"/>
        <xdr:cNvSpPr txBox="1"/>
      </xdr:nvSpPr>
      <xdr:spPr>
        <a:xfrm>
          <a:off x="17756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37</xdr:row>
      <xdr:rowOff>68534</xdr:rowOff>
    </xdr:from>
    <xdr:ext cx="378566" cy="259045"/>
    <xdr:sp macro="" textlink="">
      <xdr:nvSpPr>
        <xdr:cNvPr id="751" name="テキスト ボックス 750"/>
        <xdr:cNvSpPr txBox="1"/>
      </xdr:nvSpPr>
      <xdr:spPr>
        <a:xfrm>
          <a:off x="21134017" y="641218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37</xdr:row>
      <xdr:rowOff>84345</xdr:rowOff>
    </xdr:from>
    <xdr:ext cx="378566" cy="259045"/>
    <xdr:sp macro="" textlink="">
      <xdr:nvSpPr>
        <xdr:cNvPr id="754" name="テキスト ボックス 753"/>
        <xdr:cNvSpPr txBox="1"/>
      </xdr:nvSpPr>
      <xdr:spPr>
        <a:xfrm>
          <a:off x="20245017" y="642799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37</xdr:row>
      <xdr:rowOff>86822</xdr:rowOff>
    </xdr:from>
    <xdr:ext cx="378566" cy="259045"/>
    <xdr:sp macro="" textlink="">
      <xdr:nvSpPr>
        <xdr:cNvPr id="757" name="テキスト ボックス 756"/>
        <xdr:cNvSpPr txBox="1"/>
      </xdr:nvSpPr>
      <xdr:spPr>
        <a:xfrm>
          <a:off x="19356017" y="643047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37</xdr:row>
      <xdr:rowOff>66819</xdr:rowOff>
    </xdr:from>
    <xdr:ext cx="378566" cy="259045"/>
    <xdr:sp macro="" textlink="">
      <xdr:nvSpPr>
        <xdr:cNvPr id="759" name="テキスト ボックス 758"/>
        <xdr:cNvSpPr txBox="1"/>
      </xdr:nvSpPr>
      <xdr:spPr>
        <a:xfrm>
          <a:off x="18467017" y="641046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民生費が住民一人当たり</a:t>
          </a:r>
          <a:r>
            <a:rPr kumimoji="1" lang="ja-JP" altLang="en-US" sz="1300" b="0" i="0" baseline="0">
              <a:solidFill>
                <a:schemeClr val="dk1"/>
              </a:solidFill>
              <a:effectLst/>
              <a:latin typeface="+mn-lt"/>
              <a:ea typeface="+mn-ea"/>
              <a:cs typeface="+mn-cs"/>
            </a:rPr>
            <a:t>１５５，０５１</a:t>
          </a:r>
          <a:r>
            <a:rPr kumimoji="1" lang="ja-JP" altLang="ja-JP" sz="1300" b="0" i="0" baseline="0">
              <a:solidFill>
                <a:schemeClr val="dk1"/>
              </a:solidFill>
              <a:effectLst/>
              <a:latin typeface="+mn-lt"/>
              <a:ea typeface="+mn-ea"/>
              <a:cs typeface="+mn-cs"/>
            </a:rPr>
            <a:t>円で前年度から４．</a:t>
          </a:r>
          <a:r>
            <a:rPr kumimoji="1" lang="ja-JP" altLang="en-US" sz="1300" b="0" i="0" baseline="0">
              <a:solidFill>
                <a:schemeClr val="dk1"/>
              </a:solidFill>
              <a:effectLst/>
              <a:latin typeface="+mn-lt"/>
              <a:ea typeface="+mn-ea"/>
              <a:cs typeface="+mn-cs"/>
            </a:rPr>
            <a:t>８</a:t>
          </a:r>
          <a:r>
            <a:rPr kumimoji="1" lang="ja-JP" altLang="ja-JP" sz="1300" b="0" i="0" baseline="0">
              <a:solidFill>
                <a:schemeClr val="dk1"/>
              </a:solidFill>
              <a:effectLst/>
              <a:latin typeface="+mn-lt"/>
              <a:ea typeface="+mn-ea"/>
              <a:cs typeface="+mn-cs"/>
            </a:rPr>
            <a:t>％の増となっているが、これは事業所の増やサービスの普及に伴い障害者（児）支援関係費が増となったこと、</a:t>
          </a:r>
          <a:r>
            <a:rPr lang="ja-JP" altLang="ja-JP" sz="1300">
              <a:solidFill>
                <a:schemeClr val="dk1"/>
              </a:solidFill>
              <a:effectLst/>
              <a:latin typeface="+mn-lt"/>
              <a:ea typeface="+mn-ea"/>
              <a:cs typeface="+mn-cs"/>
            </a:rPr>
            <a:t>民間保育園や小規模事業所の利用者の増などにより子育て支援関係費が増となったこと</a:t>
          </a:r>
          <a:r>
            <a:rPr kumimoji="1" lang="ja-JP" altLang="ja-JP" sz="1300" b="0" i="0" baseline="0">
              <a:solidFill>
                <a:schemeClr val="dk1"/>
              </a:solidFill>
              <a:effectLst/>
              <a:latin typeface="+mn-lt"/>
              <a:ea typeface="+mn-ea"/>
              <a:cs typeface="+mn-cs"/>
            </a:rPr>
            <a:t>などによるものである。</a:t>
          </a:r>
          <a:endParaRPr lang="ja-JP" altLang="ja-JP" sz="1300">
            <a:effectLst/>
          </a:endParaRPr>
        </a:p>
        <a:p>
          <a:pPr>
            <a:lnSpc>
              <a:spcPts val="1600"/>
            </a:lnSpc>
          </a:pPr>
          <a:r>
            <a:rPr kumimoji="1"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総務費が住民一人当たり　３７，６９０円で前年度から３３．５％の減となり類似団体平均値を下回った。これは財政調整基金への積立金やまちづくり応援寄附金のふるさと基金への積立金が減となったこと、庁舎建設基金借入金償還金が皆減となったことが主な要因である。</a:t>
          </a:r>
        </a:p>
        <a:p>
          <a:r>
            <a:rPr lang="ja-JP" altLang="ja-JP" sz="1300">
              <a:solidFill>
                <a:schemeClr val="dk1"/>
              </a:solidFill>
              <a:effectLst/>
              <a:latin typeface="+mn-lt"/>
              <a:ea typeface="+mn-ea"/>
              <a:cs typeface="+mn-cs"/>
            </a:rPr>
            <a:t>　衛生費が住民一人当たり　２８，３９９円で前年度から３１．７％の減となり類似団体平均値を下回った。これは病院事業会計への出資金及び繰出金が減となったことが主な要因である。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000">
              <a:latin typeface="ＭＳ ゴシック" pitchFamily="49" charset="-128"/>
              <a:ea typeface="ＭＳ ゴシック" pitchFamily="49" charset="-128"/>
            </a:rPr>
            <a:t>　</a:t>
          </a:r>
          <a:r>
            <a:rPr lang="ja-JP" altLang="ja-JP" sz="1200">
              <a:solidFill>
                <a:schemeClr val="dk1"/>
              </a:solidFill>
              <a:effectLst/>
              <a:latin typeface="+mn-lt"/>
              <a:ea typeface="+mn-ea"/>
              <a:cs typeface="+mn-cs"/>
            </a:rPr>
            <a:t>平成２８年度決算については、歳入面においては、地方消費税交付金など各種交付金、繰入金、</a:t>
          </a:r>
          <a:r>
            <a:rPr lang="ja-JP" altLang="en-US" sz="1200">
              <a:solidFill>
                <a:schemeClr val="dk1"/>
              </a:solidFill>
              <a:effectLst/>
              <a:latin typeface="+mn-lt"/>
              <a:ea typeface="+mn-ea"/>
              <a:cs typeface="+mn-cs"/>
            </a:rPr>
            <a:t>市</a:t>
          </a:r>
          <a:r>
            <a:rPr lang="ja-JP" altLang="ja-JP" sz="1200">
              <a:solidFill>
                <a:schemeClr val="dk1"/>
              </a:solidFill>
              <a:effectLst/>
              <a:latin typeface="+mn-lt"/>
              <a:ea typeface="+mn-ea"/>
              <a:cs typeface="+mn-cs"/>
            </a:rPr>
            <a:t>債の減などにより歳入全体で約２２億４千万円の減となった。</a:t>
          </a:r>
        </a:p>
        <a:p>
          <a:pPr>
            <a:lnSpc>
              <a:spcPts val="1500"/>
            </a:lnSpc>
          </a:pPr>
          <a:r>
            <a:rPr lang="ja-JP" altLang="ja-JP" sz="1200">
              <a:solidFill>
                <a:schemeClr val="dk1"/>
              </a:solidFill>
              <a:effectLst/>
              <a:latin typeface="+mn-lt"/>
              <a:ea typeface="+mn-ea"/>
              <a:cs typeface="+mn-cs"/>
            </a:rPr>
            <a:t>　一方、歳出面においては、人件費、積立金、出資金の減などにより歳出全体で約２０億２千万円の減となった。</a:t>
          </a:r>
        </a:p>
        <a:p>
          <a:pPr>
            <a:lnSpc>
              <a:spcPts val="1400"/>
            </a:lnSpc>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しかし、総額では歳入が歳出を上回ったため形式収支は黒字となり、実質収支についても約</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億８千万円の黒字となったが、実質単年度収支は前年度実質収支額の影響により約２億２千万円の赤字となるものである。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連結実質赤字比率については、平成２１年度には４．４０％で赤字団体であったが、平成２２年度以降７年連続で該当なしである。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黒字の要因については、水道事業会計の多額の黒字に加え、一般会計や介護保険事業会計が黒字であったこと、国民健康保険事業会計の赤字が改善したことなどによるものと考えられる。</a:t>
          </a:r>
          <a:endParaRPr kumimoji="1" lang="en-US" altLang="ja-JP" sz="1400">
            <a:latin typeface="ＭＳ ゴシック" pitchFamily="49" charset="-128"/>
            <a:ea typeface="ＭＳ ゴシック" pitchFamily="49" charset="-128"/>
          </a:endParaRPr>
        </a:p>
        <a:p>
          <a:pPr>
            <a:lnSpc>
              <a:spcPts val="1700"/>
            </a:lnSpc>
          </a:pPr>
          <a:r>
            <a:rPr kumimoji="1" lang="ja-JP" altLang="en-US" sz="1400">
              <a:latin typeface="ＭＳ ゴシック" pitchFamily="49" charset="-128"/>
              <a:ea typeface="ＭＳ ゴシック" pitchFamily="49" charset="-128"/>
            </a:rPr>
            <a:t>　しかしながら、前年度に資金不足を解消した病院事業会計において再び資金不足が生じており、また、国民健康保険事業会計においては依然として多額の赤字を抱えていることから、今後も連結実質収支の黒字を維持していくためには、引き続き財政の健全化を図らなければならない。</a:t>
          </a:r>
          <a:endParaRPr kumimoji="1" lang="en-US" altLang="ja-JP" sz="1400">
            <a:latin typeface="ＭＳ ゴシック" pitchFamily="49" charset="-128"/>
            <a:ea typeface="ＭＳ ゴシック" pitchFamily="49" charset="-128"/>
          </a:endParaRPr>
        </a:p>
        <a:p>
          <a:pPr>
            <a:lnSpc>
              <a:spcPts val="1700"/>
            </a:lnSpc>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209"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210"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11"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2"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BY35" sqref="BY35:CM3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63</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65</v>
      </c>
      <c r="C3" s="562"/>
      <c r="D3" s="562"/>
      <c r="E3" s="563"/>
      <c r="F3" s="563"/>
      <c r="G3" s="563"/>
      <c r="H3" s="563"/>
      <c r="I3" s="563"/>
      <c r="J3" s="563"/>
      <c r="K3" s="563"/>
      <c r="L3" s="563" t="s">
        <v>66</v>
      </c>
      <c r="M3" s="563"/>
      <c r="N3" s="563"/>
      <c r="O3" s="563"/>
      <c r="P3" s="563"/>
      <c r="Q3" s="563"/>
      <c r="R3" s="566"/>
      <c r="S3" s="566"/>
      <c r="T3" s="566"/>
      <c r="U3" s="566"/>
      <c r="V3" s="567"/>
      <c r="W3" s="464" t="s">
        <v>67</v>
      </c>
      <c r="X3" s="465"/>
      <c r="Y3" s="465"/>
      <c r="Z3" s="465"/>
      <c r="AA3" s="465"/>
      <c r="AB3" s="562"/>
      <c r="AC3" s="566" t="s">
        <v>68</v>
      </c>
      <c r="AD3" s="465"/>
      <c r="AE3" s="465"/>
      <c r="AF3" s="465"/>
      <c r="AG3" s="465"/>
      <c r="AH3" s="465"/>
      <c r="AI3" s="465"/>
      <c r="AJ3" s="465"/>
      <c r="AK3" s="465"/>
      <c r="AL3" s="528"/>
      <c r="AM3" s="464" t="s">
        <v>69</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70</v>
      </c>
      <c r="BO3" s="465"/>
      <c r="BP3" s="465"/>
      <c r="BQ3" s="465"/>
      <c r="BR3" s="465"/>
      <c r="BS3" s="465"/>
      <c r="BT3" s="465"/>
      <c r="BU3" s="528"/>
      <c r="BV3" s="464" t="s">
        <v>71</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72</v>
      </c>
      <c r="CU3" s="465"/>
      <c r="CV3" s="465"/>
      <c r="CW3" s="465"/>
      <c r="CX3" s="465"/>
      <c r="CY3" s="465"/>
      <c r="CZ3" s="465"/>
      <c r="DA3" s="528"/>
      <c r="DB3" s="464" t="s">
        <v>73</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74</v>
      </c>
      <c r="AZ4" s="378"/>
      <c r="BA4" s="378"/>
      <c r="BB4" s="378"/>
      <c r="BC4" s="378"/>
      <c r="BD4" s="378"/>
      <c r="BE4" s="378"/>
      <c r="BF4" s="378"/>
      <c r="BG4" s="378"/>
      <c r="BH4" s="378"/>
      <c r="BI4" s="378"/>
      <c r="BJ4" s="378"/>
      <c r="BK4" s="378"/>
      <c r="BL4" s="378"/>
      <c r="BM4" s="379"/>
      <c r="BN4" s="380">
        <v>23933202</v>
      </c>
      <c r="BO4" s="381"/>
      <c r="BP4" s="381"/>
      <c r="BQ4" s="381"/>
      <c r="BR4" s="381"/>
      <c r="BS4" s="381"/>
      <c r="BT4" s="381"/>
      <c r="BU4" s="382"/>
      <c r="BV4" s="380">
        <v>26176632</v>
      </c>
      <c r="BW4" s="381"/>
      <c r="BX4" s="381"/>
      <c r="BY4" s="381"/>
      <c r="BZ4" s="381"/>
      <c r="CA4" s="381"/>
      <c r="CB4" s="381"/>
      <c r="CC4" s="382"/>
      <c r="CD4" s="554" t="s">
        <v>75</v>
      </c>
      <c r="CE4" s="555"/>
      <c r="CF4" s="555"/>
      <c r="CG4" s="555"/>
      <c r="CH4" s="555"/>
      <c r="CI4" s="555"/>
      <c r="CJ4" s="555"/>
      <c r="CK4" s="555"/>
      <c r="CL4" s="555"/>
      <c r="CM4" s="555"/>
      <c r="CN4" s="555"/>
      <c r="CO4" s="555"/>
      <c r="CP4" s="555"/>
      <c r="CQ4" s="555"/>
      <c r="CR4" s="555"/>
      <c r="CS4" s="556"/>
      <c r="CT4" s="557">
        <v>1.2</v>
      </c>
      <c r="CU4" s="558"/>
      <c r="CV4" s="558"/>
      <c r="CW4" s="558"/>
      <c r="CX4" s="558"/>
      <c r="CY4" s="558"/>
      <c r="CZ4" s="558"/>
      <c r="DA4" s="559"/>
      <c r="DB4" s="557">
        <v>2.7</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76</v>
      </c>
      <c r="AN5" s="359"/>
      <c r="AO5" s="359"/>
      <c r="AP5" s="359"/>
      <c r="AQ5" s="359"/>
      <c r="AR5" s="359"/>
      <c r="AS5" s="359"/>
      <c r="AT5" s="360"/>
      <c r="AU5" s="442" t="s">
        <v>77</v>
      </c>
      <c r="AV5" s="443"/>
      <c r="AW5" s="443"/>
      <c r="AX5" s="443"/>
      <c r="AY5" s="365" t="s">
        <v>78</v>
      </c>
      <c r="AZ5" s="366"/>
      <c r="BA5" s="366"/>
      <c r="BB5" s="366"/>
      <c r="BC5" s="366"/>
      <c r="BD5" s="366"/>
      <c r="BE5" s="366"/>
      <c r="BF5" s="366"/>
      <c r="BG5" s="366"/>
      <c r="BH5" s="366"/>
      <c r="BI5" s="366"/>
      <c r="BJ5" s="366"/>
      <c r="BK5" s="366"/>
      <c r="BL5" s="366"/>
      <c r="BM5" s="367"/>
      <c r="BN5" s="385">
        <v>23734690</v>
      </c>
      <c r="BO5" s="386"/>
      <c r="BP5" s="386"/>
      <c r="BQ5" s="386"/>
      <c r="BR5" s="386"/>
      <c r="BS5" s="386"/>
      <c r="BT5" s="386"/>
      <c r="BU5" s="387"/>
      <c r="BV5" s="385">
        <v>25758105</v>
      </c>
      <c r="BW5" s="386"/>
      <c r="BX5" s="386"/>
      <c r="BY5" s="386"/>
      <c r="BZ5" s="386"/>
      <c r="CA5" s="386"/>
      <c r="CB5" s="386"/>
      <c r="CC5" s="387"/>
      <c r="CD5" s="394" t="s">
        <v>79</v>
      </c>
      <c r="CE5" s="395"/>
      <c r="CF5" s="395"/>
      <c r="CG5" s="395"/>
      <c r="CH5" s="395"/>
      <c r="CI5" s="395"/>
      <c r="CJ5" s="395"/>
      <c r="CK5" s="395"/>
      <c r="CL5" s="395"/>
      <c r="CM5" s="395"/>
      <c r="CN5" s="395"/>
      <c r="CO5" s="395"/>
      <c r="CP5" s="395"/>
      <c r="CQ5" s="395"/>
      <c r="CR5" s="395"/>
      <c r="CS5" s="396"/>
      <c r="CT5" s="355">
        <v>99.2</v>
      </c>
      <c r="CU5" s="356"/>
      <c r="CV5" s="356"/>
      <c r="CW5" s="356"/>
      <c r="CX5" s="356"/>
      <c r="CY5" s="356"/>
      <c r="CZ5" s="356"/>
      <c r="DA5" s="357"/>
      <c r="DB5" s="355">
        <v>96.5</v>
      </c>
      <c r="DC5" s="356"/>
      <c r="DD5" s="356"/>
      <c r="DE5" s="356"/>
      <c r="DF5" s="356"/>
      <c r="DG5" s="356"/>
      <c r="DH5" s="356"/>
      <c r="DI5" s="357"/>
      <c r="DJ5" s="139"/>
      <c r="DK5" s="139"/>
      <c r="DL5" s="139"/>
      <c r="DM5" s="139"/>
      <c r="DN5" s="139"/>
      <c r="DO5" s="139"/>
    </row>
    <row r="6" spans="1:119" ht="18.75" customHeight="1">
      <c r="A6" s="140"/>
      <c r="B6" s="534" t="s">
        <v>80</v>
      </c>
      <c r="C6" s="399"/>
      <c r="D6" s="399"/>
      <c r="E6" s="535"/>
      <c r="F6" s="535"/>
      <c r="G6" s="535"/>
      <c r="H6" s="535"/>
      <c r="I6" s="535"/>
      <c r="J6" s="535"/>
      <c r="K6" s="535"/>
      <c r="L6" s="535" t="s">
        <v>81</v>
      </c>
      <c r="M6" s="535"/>
      <c r="N6" s="535"/>
      <c r="O6" s="535"/>
      <c r="P6" s="535"/>
      <c r="Q6" s="535"/>
      <c r="R6" s="423"/>
      <c r="S6" s="423"/>
      <c r="T6" s="423"/>
      <c r="U6" s="423"/>
      <c r="V6" s="541"/>
      <c r="W6" s="474" t="s">
        <v>82</v>
      </c>
      <c r="X6" s="398"/>
      <c r="Y6" s="398"/>
      <c r="Z6" s="398"/>
      <c r="AA6" s="398"/>
      <c r="AB6" s="399"/>
      <c r="AC6" s="546" t="s">
        <v>83</v>
      </c>
      <c r="AD6" s="547"/>
      <c r="AE6" s="547"/>
      <c r="AF6" s="547"/>
      <c r="AG6" s="547"/>
      <c r="AH6" s="547"/>
      <c r="AI6" s="547"/>
      <c r="AJ6" s="547"/>
      <c r="AK6" s="547"/>
      <c r="AL6" s="548"/>
      <c r="AM6" s="454" t="s">
        <v>84</v>
      </c>
      <c r="AN6" s="359"/>
      <c r="AO6" s="359"/>
      <c r="AP6" s="359"/>
      <c r="AQ6" s="359"/>
      <c r="AR6" s="359"/>
      <c r="AS6" s="359"/>
      <c r="AT6" s="360"/>
      <c r="AU6" s="442" t="s">
        <v>77</v>
      </c>
      <c r="AV6" s="443"/>
      <c r="AW6" s="443"/>
      <c r="AX6" s="443"/>
      <c r="AY6" s="365" t="s">
        <v>85</v>
      </c>
      <c r="AZ6" s="366"/>
      <c r="BA6" s="366"/>
      <c r="BB6" s="366"/>
      <c r="BC6" s="366"/>
      <c r="BD6" s="366"/>
      <c r="BE6" s="366"/>
      <c r="BF6" s="366"/>
      <c r="BG6" s="366"/>
      <c r="BH6" s="366"/>
      <c r="BI6" s="366"/>
      <c r="BJ6" s="366"/>
      <c r="BK6" s="366"/>
      <c r="BL6" s="366"/>
      <c r="BM6" s="367"/>
      <c r="BN6" s="385">
        <v>198512</v>
      </c>
      <c r="BO6" s="386"/>
      <c r="BP6" s="386"/>
      <c r="BQ6" s="386"/>
      <c r="BR6" s="386"/>
      <c r="BS6" s="386"/>
      <c r="BT6" s="386"/>
      <c r="BU6" s="387"/>
      <c r="BV6" s="385">
        <v>418527</v>
      </c>
      <c r="BW6" s="386"/>
      <c r="BX6" s="386"/>
      <c r="BY6" s="386"/>
      <c r="BZ6" s="386"/>
      <c r="CA6" s="386"/>
      <c r="CB6" s="386"/>
      <c r="CC6" s="387"/>
      <c r="CD6" s="394" t="s">
        <v>86</v>
      </c>
      <c r="CE6" s="395"/>
      <c r="CF6" s="395"/>
      <c r="CG6" s="395"/>
      <c r="CH6" s="395"/>
      <c r="CI6" s="395"/>
      <c r="CJ6" s="395"/>
      <c r="CK6" s="395"/>
      <c r="CL6" s="395"/>
      <c r="CM6" s="395"/>
      <c r="CN6" s="395"/>
      <c r="CO6" s="395"/>
      <c r="CP6" s="395"/>
      <c r="CQ6" s="395"/>
      <c r="CR6" s="395"/>
      <c r="CS6" s="396"/>
      <c r="CT6" s="531">
        <v>106.2</v>
      </c>
      <c r="CU6" s="532"/>
      <c r="CV6" s="532"/>
      <c r="CW6" s="532"/>
      <c r="CX6" s="532"/>
      <c r="CY6" s="532"/>
      <c r="CZ6" s="532"/>
      <c r="DA6" s="533"/>
      <c r="DB6" s="531">
        <v>104.7</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87</v>
      </c>
      <c r="AN7" s="359"/>
      <c r="AO7" s="359"/>
      <c r="AP7" s="359"/>
      <c r="AQ7" s="359"/>
      <c r="AR7" s="359"/>
      <c r="AS7" s="359"/>
      <c r="AT7" s="360"/>
      <c r="AU7" s="442" t="s">
        <v>88</v>
      </c>
      <c r="AV7" s="443"/>
      <c r="AW7" s="443"/>
      <c r="AX7" s="443"/>
      <c r="AY7" s="365" t="s">
        <v>89</v>
      </c>
      <c r="AZ7" s="366"/>
      <c r="BA7" s="366"/>
      <c r="BB7" s="366"/>
      <c r="BC7" s="366"/>
      <c r="BD7" s="366"/>
      <c r="BE7" s="366"/>
      <c r="BF7" s="366"/>
      <c r="BG7" s="366"/>
      <c r="BH7" s="366"/>
      <c r="BI7" s="366"/>
      <c r="BJ7" s="366"/>
      <c r="BK7" s="366"/>
      <c r="BL7" s="366"/>
      <c r="BM7" s="367"/>
      <c r="BN7" s="385">
        <v>20337</v>
      </c>
      <c r="BO7" s="386"/>
      <c r="BP7" s="386"/>
      <c r="BQ7" s="386"/>
      <c r="BR7" s="386"/>
      <c r="BS7" s="386"/>
      <c r="BT7" s="386"/>
      <c r="BU7" s="387"/>
      <c r="BV7" s="385">
        <v>14079</v>
      </c>
      <c r="BW7" s="386"/>
      <c r="BX7" s="386"/>
      <c r="BY7" s="386"/>
      <c r="BZ7" s="386"/>
      <c r="CA7" s="386"/>
      <c r="CB7" s="386"/>
      <c r="CC7" s="387"/>
      <c r="CD7" s="394" t="s">
        <v>90</v>
      </c>
      <c r="CE7" s="395"/>
      <c r="CF7" s="395"/>
      <c r="CG7" s="395"/>
      <c r="CH7" s="395"/>
      <c r="CI7" s="395"/>
      <c r="CJ7" s="395"/>
      <c r="CK7" s="395"/>
      <c r="CL7" s="395"/>
      <c r="CM7" s="395"/>
      <c r="CN7" s="395"/>
      <c r="CO7" s="395"/>
      <c r="CP7" s="395"/>
      <c r="CQ7" s="395"/>
      <c r="CR7" s="395"/>
      <c r="CS7" s="396"/>
      <c r="CT7" s="385">
        <v>14784865</v>
      </c>
      <c r="CU7" s="386"/>
      <c r="CV7" s="386"/>
      <c r="CW7" s="386"/>
      <c r="CX7" s="386"/>
      <c r="CY7" s="386"/>
      <c r="CZ7" s="386"/>
      <c r="DA7" s="387"/>
      <c r="DB7" s="385">
        <v>14932745</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91</v>
      </c>
      <c r="AN8" s="359"/>
      <c r="AO8" s="359"/>
      <c r="AP8" s="359"/>
      <c r="AQ8" s="359"/>
      <c r="AR8" s="359"/>
      <c r="AS8" s="359"/>
      <c r="AT8" s="360"/>
      <c r="AU8" s="442" t="s">
        <v>92</v>
      </c>
      <c r="AV8" s="443"/>
      <c r="AW8" s="443"/>
      <c r="AX8" s="443"/>
      <c r="AY8" s="365" t="s">
        <v>93</v>
      </c>
      <c r="AZ8" s="366"/>
      <c r="BA8" s="366"/>
      <c r="BB8" s="366"/>
      <c r="BC8" s="366"/>
      <c r="BD8" s="366"/>
      <c r="BE8" s="366"/>
      <c r="BF8" s="366"/>
      <c r="BG8" s="366"/>
      <c r="BH8" s="366"/>
      <c r="BI8" s="366"/>
      <c r="BJ8" s="366"/>
      <c r="BK8" s="366"/>
      <c r="BL8" s="366"/>
      <c r="BM8" s="367"/>
      <c r="BN8" s="385">
        <v>178175</v>
      </c>
      <c r="BO8" s="386"/>
      <c r="BP8" s="386"/>
      <c r="BQ8" s="386"/>
      <c r="BR8" s="386"/>
      <c r="BS8" s="386"/>
      <c r="BT8" s="386"/>
      <c r="BU8" s="387"/>
      <c r="BV8" s="385">
        <v>404448</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0.63</v>
      </c>
      <c r="CU8" s="495"/>
      <c r="CV8" s="495"/>
      <c r="CW8" s="495"/>
      <c r="CX8" s="495"/>
      <c r="CY8" s="495"/>
      <c r="CZ8" s="495"/>
      <c r="DA8" s="496"/>
      <c r="DB8" s="494">
        <v>0.63</v>
      </c>
      <c r="DC8" s="495"/>
      <c r="DD8" s="495"/>
      <c r="DE8" s="495"/>
      <c r="DF8" s="495"/>
      <c r="DG8" s="495"/>
      <c r="DH8" s="495"/>
      <c r="DI8" s="496"/>
      <c r="DJ8" s="139"/>
      <c r="DK8" s="139"/>
      <c r="DL8" s="139"/>
      <c r="DM8" s="139"/>
      <c r="DN8" s="139"/>
      <c r="DO8" s="139"/>
    </row>
    <row r="9" spans="1:119" ht="18.75" customHeight="1" thickBot="1">
      <c r="A9" s="140"/>
      <c r="B9" s="520" t="s">
        <v>95</v>
      </c>
      <c r="C9" s="521"/>
      <c r="D9" s="521"/>
      <c r="E9" s="521"/>
      <c r="F9" s="521"/>
      <c r="G9" s="521"/>
      <c r="H9" s="521"/>
      <c r="I9" s="521"/>
      <c r="J9" s="521"/>
      <c r="K9" s="448"/>
      <c r="L9" s="522" t="s">
        <v>96</v>
      </c>
      <c r="M9" s="523"/>
      <c r="N9" s="523"/>
      <c r="O9" s="523"/>
      <c r="P9" s="523"/>
      <c r="Q9" s="524"/>
      <c r="R9" s="525">
        <v>71112</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77</v>
      </c>
      <c r="AV9" s="443"/>
      <c r="AW9" s="443"/>
      <c r="AX9" s="443"/>
      <c r="AY9" s="365" t="s">
        <v>99</v>
      </c>
      <c r="AZ9" s="366"/>
      <c r="BA9" s="366"/>
      <c r="BB9" s="366"/>
      <c r="BC9" s="366"/>
      <c r="BD9" s="366"/>
      <c r="BE9" s="366"/>
      <c r="BF9" s="366"/>
      <c r="BG9" s="366"/>
      <c r="BH9" s="366"/>
      <c r="BI9" s="366"/>
      <c r="BJ9" s="366"/>
      <c r="BK9" s="366"/>
      <c r="BL9" s="366"/>
      <c r="BM9" s="367"/>
      <c r="BN9" s="385">
        <v>-226273</v>
      </c>
      <c r="BO9" s="386"/>
      <c r="BP9" s="386"/>
      <c r="BQ9" s="386"/>
      <c r="BR9" s="386"/>
      <c r="BS9" s="386"/>
      <c r="BT9" s="386"/>
      <c r="BU9" s="387"/>
      <c r="BV9" s="385">
        <v>392790</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12.8</v>
      </c>
      <c r="CU9" s="356"/>
      <c r="CV9" s="356"/>
      <c r="CW9" s="356"/>
      <c r="CX9" s="356"/>
      <c r="CY9" s="356"/>
      <c r="CZ9" s="356"/>
      <c r="DA9" s="357"/>
      <c r="DB9" s="355">
        <v>10.8</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101</v>
      </c>
      <c r="M10" s="359"/>
      <c r="N10" s="359"/>
      <c r="O10" s="359"/>
      <c r="P10" s="359"/>
      <c r="Q10" s="360"/>
      <c r="R10" s="361">
        <v>74773</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4070</v>
      </c>
      <c r="BO10" s="386"/>
      <c r="BP10" s="386"/>
      <c r="BQ10" s="386"/>
      <c r="BR10" s="386"/>
      <c r="BS10" s="386"/>
      <c r="BT10" s="386"/>
      <c r="BU10" s="387"/>
      <c r="BV10" s="385">
        <v>972876</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106</v>
      </c>
      <c r="M11" s="432"/>
      <c r="N11" s="432"/>
      <c r="O11" s="432"/>
      <c r="P11" s="432"/>
      <c r="Q11" s="433"/>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77</v>
      </c>
      <c r="AV11" s="443"/>
      <c r="AW11" s="443"/>
      <c r="AX11" s="443"/>
      <c r="AY11" s="365" t="s">
        <v>109</v>
      </c>
      <c r="AZ11" s="366"/>
      <c r="BA11" s="366"/>
      <c r="BB11" s="366"/>
      <c r="BC11" s="366"/>
      <c r="BD11" s="366"/>
      <c r="BE11" s="366"/>
      <c r="BF11" s="366"/>
      <c r="BG11" s="366"/>
      <c r="BH11" s="366"/>
      <c r="BI11" s="366"/>
      <c r="BJ11" s="366"/>
      <c r="BK11" s="366"/>
      <c r="BL11" s="366"/>
      <c r="BM11" s="367"/>
      <c r="BN11" s="385">
        <v>1458</v>
      </c>
      <c r="BO11" s="386"/>
      <c r="BP11" s="386"/>
      <c r="BQ11" s="386"/>
      <c r="BR11" s="386"/>
      <c r="BS11" s="386"/>
      <c r="BT11" s="386"/>
      <c r="BU11" s="387"/>
      <c r="BV11" s="385">
        <v>176</v>
      </c>
      <c r="BW11" s="386"/>
      <c r="BX11" s="386"/>
      <c r="BY11" s="386"/>
      <c r="BZ11" s="386"/>
      <c r="CA11" s="386"/>
      <c r="CB11" s="386"/>
      <c r="CC11" s="387"/>
      <c r="CD11" s="394" t="s">
        <v>110</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112</v>
      </c>
      <c r="C12" s="498"/>
      <c r="D12" s="498"/>
      <c r="E12" s="498"/>
      <c r="F12" s="498"/>
      <c r="G12" s="498"/>
      <c r="H12" s="498"/>
      <c r="I12" s="498"/>
      <c r="J12" s="498"/>
      <c r="K12" s="499"/>
      <c r="L12" s="506" t="s">
        <v>113</v>
      </c>
      <c r="M12" s="507"/>
      <c r="N12" s="507"/>
      <c r="O12" s="507"/>
      <c r="P12" s="507"/>
      <c r="Q12" s="508"/>
      <c r="R12" s="509">
        <v>70698</v>
      </c>
      <c r="S12" s="510"/>
      <c r="T12" s="510"/>
      <c r="U12" s="510"/>
      <c r="V12" s="511"/>
      <c r="W12" s="512" t="s">
        <v>1</v>
      </c>
      <c r="X12" s="443"/>
      <c r="Y12" s="443"/>
      <c r="Z12" s="443"/>
      <c r="AA12" s="443"/>
      <c r="AB12" s="513"/>
      <c r="AC12" s="442" t="s">
        <v>114</v>
      </c>
      <c r="AD12" s="443"/>
      <c r="AE12" s="443"/>
      <c r="AF12" s="443"/>
      <c r="AG12" s="513"/>
      <c r="AH12" s="442" t="s">
        <v>115</v>
      </c>
      <c r="AI12" s="443"/>
      <c r="AJ12" s="443"/>
      <c r="AK12" s="443"/>
      <c r="AL12" s="514"/>
      <c r="AM12" s="454" t="s">
        <v>116</v>
      </c>
      <c r="AN12" s="359"/>
      <c r="AO12" s="359"/>
      <c r="AP12" s="359"/>
      <c r="AQ12" s="359"/>
      <c r="AR12" s="359"/>
      <c r="AS12" s="359"/>
      <c r="AT12" s="360"/>
      <c r="AU12" s="442" t="s">
        <v>117</v>
      </c>
      <c r="AV12" s="443"/>
      <c r="AW12" s="443"/>
      <c r="AX12" s="443"/>
      <c r="AY12" s="365" t="s">
        <v>118</v>
      </c>
      <c r="AZ12" s="366"/>
      <c r="BA12" s="366"/>
      <c r="BB12" s="366"/>
      <c r="BC12" s="366"/>
      <c r="BD12" s="366"/>
      <c r="BE12" s="366"/>
      <c r="BF12" s="366"/>
      <c r="BG12" s="366"/>
      <c r="BH12" s="366"/>
      <c r="BI12" s="366"/>
      <c r="BJ12" s="366"/>
      <c r="BK12" s="366"/>
      <c r="BL12" s="366"/>
      <c r="BM12" s="367"/>
      <c r="BN12" s="385" t="s">
        <v>119</v>
      </c>
      <c r="BO12" s="386"/>
      <c r="BP12" s="386"/>
      <c r="BQ12" s="386"/>
      <c r="BR12" s="386"/>
      <c r="BS12" s="386"/>
      <c r="BT12" s="386"/>
      <c r="BU12" s="387"/>
      <c r="BV12" s="385">
        <v>250000</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119</v>
      </c>
      <c r="CU12" s="495"/>
      <c r="CV12" s="495"/>
      <c r="CW12" s="495"/>
      <c r="CX12" s="495"/>
      <c r="CY12" s="495"/>
      <c r="CZ12" s="495"/>
      <c r="DA12" s="496"/>
      <c r="DB12" s="494" t="s">
        <v>119</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121</v>
      </c>
      <c r="N13" s="484"/>
      <c r="O13" s="484"/>
      <c r="P13" s="484"/>
      <c r="Q13" s="485"/>
      <c r="R13" s="486">
        <v>69581</v>
      </c>
      <c r="S13" s="487"/>
      <c r="T13" s="487"/>
      <c r="U13" s="487"/>
      <c r="V13" s="488"/>
      <c r="W13" s="474" t="s">
        <v>122</v>
      </c>
      <c r="X13" s="398"/>
      <c r="Y13" s="398"/>
      <c r="Z13" s="398"/>
      <c r="AA13" s="398"/>
      <c r="AB13" s="399"/>
      <c r="AC13" s="361">
        <v>301</v>
      </c>
      <c r="AD13" s="362"/>
      <c r="AE13" s="362"/>
      <c r="AF13" s="362"/>
      <c r="AG13" s="363"/>
      <c r="AH13" s="361">
        <v>316</v>
      </c>
      <c r="AI13" s="362"/>
      <c r="AJ13" s="362"/>
      <c r="AK13" s="362"/>
      <c r="AL13" s="364"/>
      <c r="AM13" s="454" t="s">
        <v>123</v>
      </c>
      <c r="AN13" s="359"/>
      <c r="AO13" s="359"/>
      <c r="AP13" s="359"/>
      <c r="AQ13" s="359"/>
      <c r="AR13" s="359"/>
      <c r="AS13" s="359"/>
      <c r="AT13" s="360"/>
      <c r="AU13" s="442" t="s">
        <v>124</v>
      </c>
      <c r="AV13" s="443"/>
      <c r="AW13" s="443"/>
      <c r="AX13" s="443"/>
      <c r="AY13" s="365" t="s">
        <v>125</v>
      </c>
      <c r="AZ13" s="366"/>
      <c r="BA13" s="366"/>
      <c r="BB13" s="366"/>
      <c r="BC13" s="366"/>
      <c r="BD13" s="366"/>
      <c r="BE13" s="366"/>
      <c r="BF13" s="366"/>
      <c r="BG13" s="366"/>
      <c r="BH13" s="366"/>
      <c r="BI13" s="366"/>
      <c r="BJ13" s="366"/>
      <c r="BK13" s="366"/>
      <c r="BL13" s="366"/>
      <c r="BM13" s="367"/>
      <c r="BN13" s="385">
        <v>-220745</v>
      </c>
      <c r="BO13" s="386"/>
      <c r="BP13" s="386"/>
      <c r="BQ13" s="386"/>
      <c r="BR13" s="386"/>
      <c r="BS13" s="386"/>
      <c r="BT13" s="386"/>
      <c r="BU13" s="387"/>
      <c r="BV13" s="385">
        <v>1115842</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8.1</v>
      </c>
      <c r="CU13" s="356"/>
      <c r="CV13" s="356"/>
      <c r="CW13" s="356"/>
      <c r="CX13" s="356"/>
      <c r="CY13" s="356"/>
      <c r="CZ13" s="356"/>
      <c r="DA13" s="357"/>
      <c r="DB13" s="355">
        <v>9.6999999999999993</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127</v>
      </c>
      <c r="M14" s="515"/>
      <c r="N14" s="515"/>
      <c r="O14" s="515"/>
      <c r="P14" s="515"/>
      <c r="Q14" s="516"/>
      <c r="R14" s="486">
        <v>71344</v>
      </c>
      <c r="S14" s="487"/>
      <c r="T14" s="487"/>
      <c r="U14" s="487"/>
      <c r="V14" s="488"/>
      <c r="W14" s="489"/>
      <c r="X14" s="401"/>
      <c r="Y14" s="401"/>
      <c r="Z14" s="401"/>
      <c r="AA14" s="401"/>
      <c r="AB14" s="402"/>
      <c r="AC14" s="479">
        <v>1</v>
      </c>
      <c r="AD14" s="480"/>
      <c r="AE14" s="480"/>
      <c r="AF14" s="480"/>
      <c r="AG14" s="481"/>
      <c r="AH14" s="479">
        <v>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v>6.5</v>
      </c>
      <c r="CU14" s="458"/>
      <c r="CV14" s="458"/>
      <c r="CW14" s="458"/>
      <c r="CX14" s="458"/>
      <c r="CY14" s="458"/>
      <c r="CZ14" s="458"/>
      <c r="DA14" s="459"/>
      <c r="DB14" s="490">
        <v>19.399999999999999</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121</v>
      </c>
      <c r="N15" s="484"/>
      <c r="O15" s="484"/>
      <c r="P15" s="484"/>
      <c r="Q15" s="485"/>
      <c r="R15" s="486">
        <v>70252</v>
      </c>
      <c r="S15" s="487"/>
      <c r="T15" s="487"/>
      <c r="U15" s="487"/>
      <c r="V15" s="488"/>
      <c r="W15" s="474" t="s">
        <v>129</v>
      </c>
      <c r="X15" s="398"/>
      <c r="Y15" s="398"/>
      <c r="Z15" s="398"/>
      <c r="AA15" s="398"/>
      <c r="AB15" s="399"/>
      <c r="AC15" s="361">
        <v>9441</v>
      </c>
      <c r="AD15" s="362"/>
      <c r="AE15" s="362"/>
      <c r="AF15" s="362"/>
      <c r="AG15" s="363"/>
      <c r="AH15" s="361">
        <v>10265</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7487927</v>
      </c>
      <c r="BO15" s="381"/>
      <c r="BP15" s="381"/>
      <c r="BQ15" s="381"/>
      <c r="BR15" s="381"/>
      <c r="BS15" s="381"/>
      <c r="BT15" s="381"/>
      <c r="BU15" s="382"/>
      <c r="BV15" s="380">
        <v>7418386</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31.8</v>
      </c>
      <c r="AD16" s="480"/>
      <c r="AE16" s="480"/>
      <c r="AF16" s="480"/>
      <c r="AG16" s="481"/>
      <c r="AH16" s="479">
        <v>32.5</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11739272</v>
      </c>
      <c r="BO16" s="386"/>
      <c r="BP16" s="386"/>
      <c r="BQ16" s="386"/>
      <c r="BR16" s="386"/>
      <c r="BS16" s="386"/>
      <c r="BT16" s="386"/>
      <c r="BU16" s="387"/>
      <c r="BV16" s="385">
        <v>11708716</v>
      </c>
      <c r="BW16" s="386"/>
      <c r="BX16" s="386"/>
      <c r="BY16" s="386"/>
      <c r="BZ16" s="386"/>
      <c r="CA16" s="386"/>
      <c r="CB16" s="386"/>
      <c r="CC16" s="387"/>
      <c r="CD16" s="154"/>
      <c r="CE16" s="383" t="s">
        <v>135</v>
      </c>
      <c r="CF16" s="383"/>
      <c r="CG16" s="383"/>
      <c r="CH16" s="383"/>
      <c r="CI16" s="383"/>
      <c r="CJ16" s="383"/>
      <c r="CK16" s="383"/>
      <c r="CL16" s="383"/>
      <c r="CM16" s="383"/>
      <c r="CN16" s="383"/>
      <c r="CO16" s="383"/>
      <c r="CP16" s="383"/>
      <c r="CQ16" s="383"/>
      <c r="CR16" s="383"/>
      <c r="CS16" s="384"/>
      <c r="CT16" s="355">
        <v>4.8</v>
      </c>
      <c r="CU16" s="356"/>
      <c r="CV16" s="356"/>
      <c r="CW16" s="356"/>
      <c r="CX16" s="356"/>
      <c r="CY16" s="356"/>
      <c r="CZ16" s="356"/>
      <c r="DA16" s="357"/>
      <c r="DB16" s="355" t="s">
        <v>119</v>
      </c>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19966</v>
      </c>
      <c r="AD17" s="362"/>
      <c r="AE17" s="362"/>
      <c r="AF17" s="362"/>
      <c r="AG17" s="363"/>
      <c r="AH17" s="361">
        <v>20995</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9542931</v>
      </c>
      <c r="BO17" s="386"/>
      <c r="BP17" s="386"/>
      <c r="BQ17" s="386"/>
      <c r="BR17" s="386"/>
      <c r="BS17" s="386"/>
      <c r="BT17" s="386"/>
      <c r="BU17" s="387"/>
      <c r="BV17" s="385">
        <v>9427397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25.33</v>
      </c>
      <c r="M18" s="450"/>
      <c r="N18" s="450"/>
      <c r="O18" s="450"/>
      <c r="P18" s="450"/>
      <c r="Q18" s="450"/>
      <c r="R18" s="451"/>
      <c r="S18" s="451"/>
      <c r="T18" s="451"/>
      <c r="U18" s="451"/>
      <c r="V18" s="452"/>
      <c r="W18" s="466"/>
      <c r="X18" s="467"/>
      <c r="Y18" s="467"/>
      <c r="Z18" s="467"/>
      <c r="AA18" s="467"/>
      <c r="AB18" s="475"/>
      <c r="AC18" s="349">
        <v>67.2</v>
      </c>
      <c r="AD18" s="350"/>
      <c r="AE18" s="350"/>
      <c r="AF18" s="350"/>
      <c r="AG18" s="453"/>
      <c r="AH18" s="349">
        <v>66.5</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14827101</v>
      </c>
      <c r="BO18" s="386"/>
      <c r="BP18" s="386"/>
      <c r="BQ18" s="386"/>
      <c r="BR18" s="386"/>
      <c r="BS18" s="386"/>
      <c r="BT18" s="386"/>
      <c r="BU18" s="387"/>
      <c r="BV18" s="385">
        <v>14918693</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2807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16262591</v>
      </c>
      <c r="BO19" s="386"/>
      <c r="BP19" s="386"/>
      <c r="BQ19" s="386"/>
      <c r="BR19" s="386"/>
      <c r="BS19" s="386"/>
      <c r="BT19" s="386"/>
      <c r="BU19" s="387"/>
      <c r="BV19" s="385">
        <v>18667836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29009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19437393</v>
      </c>
      <c r="BO23" s="386"/>
      <c r="BP23" s="386"/>
      <c r="BQ23" s="386"/>
      <c r="BR23" s="386"/>
      <c r="BS23" s="386"/>
      <c r="BT23" s="386"/>
      <c r="BU23" s="387"/>
      <c r="BV23" s="385">
        <v>20042946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8400</v>
      </c>
      <c r="R24" s="362"/>
      <c r="S24" s="362"/>
      <c r="T24" s="362"/>
      <c r="U24" s="362"/>
      <c r="V24" s="363"/>
      <c r="W24" s="427"/>
      <c r="X24" s="418"/>
      <c r="Y24" s="419"/>
      <c r="Z24" s="358" t="s">
        <v>154</v>
      </c>
      <c r="AA24" s="359"/>
      <c r="AB24" s="359"/>
      <c r="AC24" s="359"/>
      <c r="AD24" s="359"/>
      <c r="AE24" s="359"/>
      <c r="AF24" s="359"/>
      <c r="AG24" s="360"/>
      <c r="AH24" s="361">
        <v>367</v>
      </c>
      <c r="AI24" s="362"/>
      <c r="AJ24" s="362"/>
      <c r="AK24" s="362"/>
      <c r="AL24" s="363"/>
      <c r="AM24" s="361">
        <v>1106872</v>
      </c>
      <c r="AN24" s="362"/>
      <c r="AO24" s="362"/>
      <c r="AP24" s="362"/>
      <c r="AQ24" s="362"/>
      <c r="AR24" s="363"/>
      <c r="AS24" s="361">
        <v>3016</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14897424</v>
      </c>
      <c r="BO24" s="386"/>
      <c r="BP24" s="386"/>
      <c r="BQ24" s="386"/>
      <c r="BR24" s="386"/>
      <c r="BS24" s="386"/>
      <c r="BT24" s="386"/>
      <c r="BU24" s="387"/>
      <c r="BV24" s="385">
        <v>14845406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2</v>
      </c>
      <c r="M25" s="362"/>
      <c r="N25" s="362"/>
      <c r="O25" s="362"/>
      <c r="P25" s="363"/>
      <c r="Q25" s="361">
        <v>6854</v>
      </c>
      <c r="R25" s="362"/>
      <c r="S25" s="362"/>
      <c r="T25" s="362"/>
      <c r="U25" s="362"/>
      <c r="V25" s="363"/>
      <c r="W25" s="427"/>
      <c r="X25" s="418"/>
      <c r="Y25" s="419"/>
      <c r="Z25" s="358" t="s">
        <v>157</v>
      </c>
      <c r="AA25" s="359"/>
      <c r="AB25" s="359"/>
      <c r="AC25" s="359"/>
      <c r="AD25" s="359"/>
      <c r="AE25" s="359"/>
      <c r="AF25" s="359"/>
      <c r="AG25" s="360"/>
      <c r="AH25" s="361" t="s">
        <v>119</v>
      </c>
      <c r="AI25" s="362"/>
      <c r="AJ25" s="362"/>
      <c r="AK25" s="362"/>
      <c r="AL25" s="363"/>
      <c r="AM25" s="361" t="s">
        <v>119</v>
      </c>
      <c r="AN25" s="362"/>
      <c r="AO25" s="362"/>
      <c r="AP25" s="362"/>
      <c r="AQ25" s="362"/>
      <c r="AR25" s="363"/>
      <c r="AS25" s="361" t="s">
        <v>119</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2925251</v>
      </c>
      <c r="BO25" s="381"/>
      <c r="BP25" s="381"/>
      <c r="BQ25" s="381"/>
      <c r="BR25" s="381"/>
      <c r="BS25" s="381"/>
      <c r="BT25" s="381"/>
      <c r="BU25" s="382"/>
      <c r="BV25" s="380">
        <v>2882325</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6164</v>
      </c>
      <c r="R26" s="362"/>
      <c r="S26" s="362"/>
      <c r="T26" s="362"/>
      <c r="U26" s="362"/>
      <c r="V26" s="363"/>
      <c r="W26" s="427"/>
      <c r="X26" s="418"/>
      <c r="Y26" s="419"/>
      <c r="Z26" s="358" t="s">
        <v>160</v>
      </c>
      <c r="AA26" s="440"/>
      <c r="AB26" s="440"/>
      <c r="AC26" s="440"/>
      <c r="AD26" s="440"/>
      <c r="AE26" s="440"/>
      <c r="AF26" s="440"/>
      <c r="AG26" s="441"/>
      <c r="AH26" s="361">
        <v>16</v>
      </c>
      <c r="AI26" s="362"/>
      <c r="AJ26" s="362"/>
      <c r="AK26" s="362"/>
      <c r="AL26" s="363"/>
      <c r="AM26" s="361">
        <v>50784</v>
      </c>
      <c r="AN26" s="362"/>
      <c r="AO26" s="362"/>
      <c r="AP26" s="362"/>
      <c r="AQ26" s="362"/>
      <c r="AR26" s="363"/>
      <c r="AS26" s="361">
        <v>3174</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119</v>
      </c>
      <c r="BO26" s="386"/>
      <c r="BP26" s="386"/>
      <c r="BQ26" s="386"/>
      <c r="BR26" s="386"/>
      <c r="BS26" s="386"/>
      <c r="BT26" s="386"/>
      <c r="BU26" s="387"/>
      <c r="BV26" s="385" t="s">
        <v>119</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5600</v>
      </c>
      <c r="R27" s="362"/>
      <c r="S27" s="362"/>
      <c r="T27" s="362"/>
      <c r="U27" s="362"/>
      <c r="V27" s="363"/>
      <c r="W27" s="427"/>
      <c r="X27" s="418"/>
      <c r="Y27" s="419"/>
      <c r="Z27" s="358" t="s">
        <v>163</v>
      </c>
      <c r="AA27" s="359"/>
      <c r="AB27" s="359"/>
      <c r="AC27" s="359"/>
      <c r="AD27" s="359"/>
      <c r="AE27" s="359"/>
      <c r="AF27" s="359"/>
      <c r="AG27" s="360"/>
      <c r="AH27" s="361">
        <v>27</v>
      </c>
      <c r="AI27" s="362"/>
      <c r="AJ27" s="362"/>
      <c r="AK27" s="362"/>
      <c r="AL27" s="363"/>
      <c r="AM27" s="361">
        <v>99725</v>
      </c>
      <c r="AN27" s="362"/>
      <c r="AO27" s="362"/>
      <c r="AP27" s="362"/>
      <c r="AQ27" s="362"/>
      <c r="AR27" s="363"/>
      <c r="AS27" s="361">
        <v>3694</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119</v>
      </c>
      <c r="BO27" s="389"/>
      <c r="BP27" s="389"/>
      <c r="BQ27" s="389"/>
      <c r="BR27" s="389"/>
      <c r="BS27" s="389"/>
      <c r="BT27" s="389"/>
      <c r="BU27" s="390"/>
      <c r="BV27" s="388" t="s">
        <v>119</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5200</v>
      </c>
      <c r="R28" s="362"/>
      <c r="S28" s="362"/>
      <c r="T28" s="362"/>
      <c r="U28" s="362"/>
      <c r="V28" s="363"/>
      <c r="W28" s="427"/>
      <c r="X28" s="418"/>
      <c r="Y28" s="419"/>
      <c r="Z28" s="358" t="s">
        <v>166</v>
      </c>
      <c r="AA28" s="359"/>
      <c r="AB28" s="359"/>
      <c r="AC28" s="359"/>
      <c r="AD28" s="359"/>
      <c r="AE28" s="359"/>
      <c r="AF28" s="359"/>
      <c r="AG28" s="360"/>
      <c r="AH28" s="361" t="s">
        <v>119</v>
      </c>
      <c r="AI28" s="362"/>
      <c r="AJ28" s="362"/>
      <c r="AK28" s="362"/>
      <c r="AL28" s="363"/>
      <c r="AM28" s="361" t="s">
        <v>119</v>
      </c>
      <c r="AN28" s="362"/>
      <c r="AO28" s="362"/>
      <c r="AP28" s="362"/>
      <c r="AQ28" s="362"/>
      <c r="AR28" s="363"/>
      <c r="AS28" s="361" t="s">
        <v>119</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1681434</v>
      </c>
      <c r="BO28" s="381"/>
      <c r="BP28" s="381"/>
      <c r="BQ28" s="381"/>
      <c r="BR28" s="381"/>
      <c r="BS28" s="381"/>
      <c r="BT28" s="381"/>
      <c r="BU28" s="382"/>
      <c r="BV28" s="380">
        <v>1467364</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15</v>
      </c>
      <c r="M29" s="362"/>
      <c r="N29" s="362"/>
      <c r="O29" s="362"/>
      <c r="P29" s="363"/>
      <c r="Q29" s="361">
        <v>5000</v>
      </c>
      <c r="R29" s="362"/>
      <c r="S29" s="362"/>
      <c r="T29" s="362"/>
      <c r="U29" s="362"/>
      <c r="V29" s="363"/>
      <c r="W29" s="428"/>
      <c r="X29" s="429"/>
      <c r="Y29" s="430"/>
      <c r="Z29" s="358" t="s">
        <v>170</v>
      </c>
      <c r="AA29" s="359"/>
      <c r="AB29" s="359"/>
      <c r="AC29" s="359"/>
      <c r="AD29" s="359"/>
      <c r="AE29" s="359"/>
      <c r="AF29" s="359"/>
      <c r="AG29" s="360"/>
      <c r="AH29" s="361">
        <v>394</v>
      </c>
      <c r="AI29" s="362"/>
      <c r="AJ29" s="362"/>
      <c r="AK29" s="362"/>
      <c r="AL29" s="363"/>
      <c r="AM29" s="361">
        <v>1206597</v>
      </c>
      <c r="AN29" s="362"/>
      <c r="AO29" s="362"/>
      <c r="AP29" s="362"/>
      <c r="AQ29" s="362"/>
      <c r="AR29" s="363"/>
      <c r="AS29" s="361">
        <v>3062</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174</v>
      </c>
      <c r="BO29" s="386"/>
      <c r="BP29" s="386"/>
      <c r="BQ29" s="386"/>
      <c r="BR29" s="386"/>
      <c r="BS29" s="386"/>
      <c r="BT29" s="386"/>
      <c r="BU29" s="387"/>
      <c r="BV29" s="385">
        <v>174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96.5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1329186</v>
      </c>
      <c r="BO30" s="389"/>
      <c r="BP30" s="389"/>
      <c r="BQ30" s="389"/>
      <c r="BR30" s="389"/>
      <c r="BS30" s="389"/>
      <c r="BT30" s="389"/>
      <c r="BU30" s="390"/>
      <c r="BV30" s="388">
        <v>1340307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国民健康保険事業特別会計（事業勘定）</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柏原羽曳野藤井寺消防組合（一般会計）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柏原市土地開発公社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国民健康保険事業特別会計（施設勘定堅上診療所）</v>
      </c>
      <c r="X35" s="344"/>
      <c r="Y35" s="344"/>
      <c r="Z35" s="344"/>
      <c r="AA35" s="344"/>
      <c r="AB35" s="344"/>
      <c r="AC35" s="344"/>
      <c r="AD35" s="344"/>
      <c r="AE35" s="344"/>
      <c r="AF35" s="344"/>
      <c r="AG35" s="344"/>
      <c r="AH35" s="344"/>
      <c r="AI35" s="344"/>
      <c r="AJ35" s="344"/>
      <c r="AK35" s="344"/>
      <c r="AL35" s="167"/>
      <c r="AM35" s="345">
        <f t="shared" ref="AM35:AM43" si="0">IF(AO35="","",AM34+1)</f>
        <v>7</v>
      </c>
      <c r="AN35" s="345"/>
      <c r="AO35" s="344" t="str">
        <f>IF('各会計、関係団体の財政状況及び健全化判断比率'!B33="","",'各会計、関係団体の財政状況及び健全化判断比率'!B33)</f>
        <v>市立柏原病院事業会計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柏羽藤環境事業組合（一般会計）</v>
      </c>
      <c r="BZ35" s="344"/>
      <c r="CA35" s="344"/>
      <c r="CB35" s="344"/>
      <c r="CC35" s="344"/>
      <c r="CD35" s="344"/>
      <c r="CE35" s="344"/>
      <c r="CF35" s="344"/>
      <c r="CG35" s="344"/>
      <c r="CH35" s="344"/>
      <c r="CI35" s="344"/>
      <c r="CJ35" s="344"/>
      <c r="CK35" s="344"/>
      <c r="CL35" s="344"/>
      <c r="CM35" s="344"/>
      <c r="CN35" s="167"/>
      <c r="CO35" s="345">
        <f t="shared" ref="CO35:CO43" si="3">IF(CQ35="","",CO34+1)</f>
        <v>19</v>
      </c>
      <c r="CP35" s="345"/>
      <c r="CQ35" s="344" t="str">
        <f>IF('各会計、関係団体の財政状況及び健全化判断比率'!BS8="","",'各会計、関係団体の財政状況及び健全化判断比率'!BS8)</f>
        <v>柏原市健康推進財団</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介護保険事業特別会計</v>
      </c>
      <c r="X36" s="344"/>
      <c r="Y36" s="344"/>
      <c r="Z36" s="344"/>
      <c r="AA36" s="344"/>
      <c r="AB36" s="344"/>
      <c r="AC36" s="344"/>
      <c r="AD36" s="344"/>
      <c r="AE36" s="344"/>
      <c r="AF36" s="344"/>
      <c r="AG36" s="344"/>
      <c r="AH36" s="344"/>
      <c r="AI36" s="344"/>
      <c r="AJ36" s="344"/>
      <c r="AK36" s="344"/>
      <c r="AL36" s="167"/>
      <c r="AM36" s="345">
        <f t="shared" si="0"/>
        <v>8</v>
      </c>
      <c r="AN36" s="345"/>
      <c r="AO36" s="344" t="str">
        <f>IF('各会計、関係団体の財政状況及び健全化判断比率'!B34="","",'各会計、関係団体の財政状況及び健全化判断比率'!B34)</f>
        <v>下水道事業会計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藤井寺市柏原市学校給食組合（一般会計）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後期高齢者医療事業特別会計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大和川右岸水防事務組合（一般会計）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八尾市柏原市火葬場組合（一般会計）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大阪府後期高齢者医療広域連合（一般会計）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大阪府後期高齢者医療広域連合（後期高齢者医療特別会計）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大阪広域水道企業団（水道事業会計）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17</v>
      </c>
      <c r="BX42" s="345"/>
      <c r="BY42" s="344" t="str">
        <f>IF('各会計、関係団体の財政状況及び健全化判断比率'!B76="","",'各会計、関係団体の財政状況及び健全化判断比率'!B76)</f>
        <v>大阪広域水道企業団（工業用水道事業会計）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B19:K19"/>
    <mergeCell ref="L19:V19"/>
    <mergeCell ref="W19:AB20"/>
    <mergeCell ref="AC19:AG19"/>
    <mergeCell ref="AH19:AL19"/>
    <mergeCell ref="AM19:AT19"/>
    <mergeCell ref="B20:K20"/>
    <mergeCell ref="L20:V20"/>
    <mergeCell ref="AC20:AG20"/>
    <mergeCell ref="AH20:AL20"/>
    <mergeCell ref="AM20:AT20"/>
    <mergeCell ref="AU20:AX20"/>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Z26:AG26"/>
    <mergeCell ref="Q28:V28"/>
    <mergeCell ref="Z28:AG28"/>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CE22:CS23"/>
    <mergeCell ref="CT22:DA23"/>
    <mergeCell ref="DB22:DI23"/>
    <mergeCell ref="AY23:BM23"/>
    <mergeCell ref="BN23:BU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CE28:CS29"/>
    <mergeCell ref="BN29:BU29"/>
    <mergeCell ref="BV29:CC29"/>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6" zoomScaleNormal="86" zoomScaleSheetLayoutView="100" workbookViewId="0">
      <selection activeCell="AC50" sqref="AC5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7" t="s">
        <v>527</v>
      </c>
      <c r="D34" s="1157"/>
      <c r="E34" s="1158"/>
      <c r="F34" s="32" t="s">
        <v>528</v>
      </c>
      <c r="G34" s="33" t="s">
        <v>529</v>
      </c>
      <c r="H34" s="33" t="s">
        <v>530</v>
      </c>
      <c r="I34" s="33" t="s">
        <v>531</v>
      </c>
      <c r="J34" s="34" t="s">
        <v>532</v>
      </c>
      <c r="K34" s="22"/>
      <c r="L34" s="22"/>
      <c r="M34" s="22"/>
      <c r="N34" s="22"/>
      <c r="O34" s="22"/>
      <c r="P34" s="22"/>
    </row>
    <row r="35" spans="1:16" ht="39" customHeight="1">
      <c r="A35" s="22"/>
      <c r="B35" s="35"/>
      <c r="C35" s="1151" t="s">
        <v>533</v>
      </c>
      <c r="D35" s="1152"/>
      <c r="E35" s="1153"/>
      <c r="F35" s="36" t="s">
        <v>534</v>
      </c>
      <c r="G35" s="37" t="s">
        <v>535</v>
      </c>
      <c r="H35" s="37" t="s">
        <v>536</v>
      </c>
      <c r="I35" s="37">
        <v>0</v>
      </c>
      <c r="J35" s="38" t="s">
        <v>537</v>
      </c>
      <c r="K35" s="22"/>
      <c r="L35" s="22"/>
      <c r="M35" s="22"/>
      <c r="N35" s="22"/>
      <c r="O35" s="22"/>
      <c r="P35" s="22"/>
    </row>
    <row r="36" spans="1:16" ht="39" customHeight="1">
      <c r="A36" s="22"/>
      <c r="B36" s="35"/>
      <c r="C36" s="1151" t="s">
        <v>538</v>
      </c>
      <c r="D36" s="1152"/>
      <c r="E36" s="1153"/>
      <c r="F36" s="36">
        <v>11.2</v>
      </c>
      <c r="G36" s="37">
        <v>13.27</v>
      </c>
      <c r="H36" s="37">
        <v>15.2</v>
      </c>
      <c r="I36" s="37">
        <v>15.95</v>
      </c>
      <c r="J36" s="38">
        <v>17.11</v>
      </c>
      <c r="K36" s="22"/>
      <c r="L36" s="22"/>
      <c r="M36" s="22"/>
      <c r="N36" s="22"/>
      <c r="O36" s="22"/>
      <c r="P36" s="22"/>
    </row>
    <row r="37" spans="1:16" ht="39" customHeight="1">
      <c r="A37" s="22"/>
      <c r="B37" s="35"/>
      <c r="C37" s="1151" t="s">
        <v>539</v>
      </c>
      <c r="D37" s="1152"/>
      <c r="E37" s="1153"/>
      <c r="F37" s="36">
        <v>0.61</v>
      </c>
      <c r="G37" s="37">
        <v>0.6</v>
      </c>
      <c r="H37" s="37">
        <v>0.36</v>
      </c>
      <c r="I37" s="37">
        <v>1.1499999999999999</v>
      </c>
      <c r="J37" s="38">
        <v>1.58</v>
      </c>
      <c r="K37" s="22"/>
      <c r="L37" s="22"/>
      <c r="M37" s="22"/>
      <c r="N37" s="22"/>
      <c r="O37" s="22"/>
      <c r="P37" s="22"/>
    </row>
    <row r="38" spans="1:16" ht="39" customHeight="1">
      <c r="A38" s="22"/>
      <c r="B38" s="35"/>
      <c r="C38" s="1151" t="s">
        <v>540</v>
      </c>
      <c r="D38" s="1152"/>
      <c r="E38" s="1153"/>
      <c r="F38" s="36">
        <v>1.78</v>
      </c>
      <c r="G38" s="37">
        <v>0.79</v>
      </c>
      <c r="H38" s="37">
        <v>0.08</v>
      </c>
      <c r="I38" s="37">
        <v>2.7</v>
      </c>
      <c r="J38" s="38">
        <v>1.2</v>
      </c>
      <c r="K38" s="22"/>
      <c r="L38" s="22"/>
      <c r="M38" s="22"/>
      <c r="N38" s="22"/>
      <c r="O38" s="22"/>
      <c r="P38" s="22"/>
    </row>
    <row r="39" spans="1:16" ht="39" customHeight="1">
      <c r="A39" s="22"/>
      <c r="B39" s="35"/>
      <c r="C39" s="1151" t="s">
        <v>541</v>
      </c>
      <c r="D39" s="1152"/>
      <c r="E39" s="1153"/>
      <c r="F39" s="36" t="s">
        <v>479</v>
      </c>
      <c r="G39" s="37" t="s">
        <v>479</v>
      </c>
      <c r="H39" s="37">
        <v>0.35</v>
      </c>
      <c r="I39" s="37">
        <v>0.39</v>
      </c>
      <c r="J39" s="38">
        <v>0.43</v>
      </c>
      <c r="K39" s="22"/>
      <c r="L39" s="22"/>
      <c r="M39" s="22"/>
      <c r="N39" s="22"/>
      <c r="O39" s="22"/>
      <c r="P39" s="22"/>
    </row>
    <row r="40" spans="1:16" ht="39" customHeight="1">
      <c r="A40" s="22"/>
      <c r="B40" s="35"/>
      <c r="C40" s="1151" t="s">
        <v>542</v>
      </c>
      <c r="D40" s="1152"/>
      <c r="E40" s="1153"/>
      <c r="F40" s="36">
        <v>0.14000000000000001</v>
      </c>
      <c r="G40" s="37">
        <v>0.13</v>
      </c>
      <c r="H40" s="37">
        <v>0.15</v>
      </c>
      <c r="I40" s="37">
        <v>0.16</v>
      </c>
      <c r="J40" s="38">
        <v>0.18</v>
      </c>
      <c r="K40" s="22"/>
      <c r="L40" s="22"/>
      <c r="M40" s="22"/>
      <c r="N40" s="22"/>
      <c r="O40" s="22"/>
      <c r="P40" s="22"/>
    </row>
    <row r="41" spans="1:16" ht="39" customHeight="1">
      <c r="A41" s="22"/>
      <c r="B41" s="35"/>
      <c r="C41" s="1151" t="s">
        <v>543</v>
      </c>
      <c r="D41" s="1152"/>
      <c r="E41" s="1153"/>
      <c r="F41" s="36">
        <v>0</v>
      </c>
      <c r="G41" s="37">
        <v>0</v>
      </c>
      <c r="H41" s="37">
        <v>0</v>
      </c>
      <c r="I41" s="37">
        <v>0</v>
      </c>
      <c r="J41" s="38">
        <v>0</v>
      </c>
      <c r="K41" s="22"/>
      <c r="L41" s="22"/>
      <c r="M41" s="22"/>
      <c r="N41" s="22"/>
      <c r="O41" s="22"/>
      <c r="P41" s="22"/>
    </row>
    <row r="42" spans="1:16" ht="39" customHeight="1">
      <c r="A42" s="22"/>
      <c r="B42" s="39"/>
      <c r="C42" s="1151" t="s">
        <v>544</v>
      </c>
      <c r="D42" s="1152"/>
      <c r="E42" s="1153"/>
      <c r="F42" s="36" t="s">
        <v>479</v>
      </c>
      <c r="G42" s="37" t="s">
        <v>479</v>
      </c>
      <c r="H42" s="37" t="s">
        <v>479</v>
      </c>
      <c r="I42" s="37" t="s">
        <v>479</v>
      </c>
      <c r="J42" s="38" t="s">
        <v>479</v>
      </c>
      <c r="K42" s="22"/>
      <c r="L42" s="22"/>
      <c r="M42" s="22"/>
      <c r="N42" s="22"/>
      <c r="O42" s="22"/>
      <c r="P42" s="22"/>
    </row>
    <row r="43" spans="1:16" ht="39" customHeight="1" thickBot="1">
      <c r="A43" s="22"/>
      <c r="B43" s="40"/>
      <c r="C43" s="1154" t="s">
        <v>545</v>
      </c>
      <c r="D43" s="1155"/>
      <c r="E43" s="1156"/>
      <c r="F43" s="41">
        <v>0</v>
      </c>
      <c r="G43" s="42">
        <v>0.56000000000000005</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A37" zoomScaleSheetLayoutView="55" workbookViewId="0">
      <selection activeCell="AC50" sqref="AC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7" t="s">
        <v>11</v>
      </c>
      <c r="C45" s="1168"/>
      <c r="D45" s="58"/>
      <c r="E45" s="1173" t="s">
        <v>12</v>
      </c>
      <c r="F45" s="1173"/>
      <c r="G45" s="1173"/>
      <c r="H45" s="1173"/>
      <c r="I45" s="1173"/>
      <c r="J45" s="1174"/>
      <c r="K45" s="59">
        <v>1926</v>
      </c>
      <c r="L45" s="60">
        <v>2063</v>
      </c>
      <c r="M45" s="60">
        <v>2067</v>
      </c>
      <c r="N45" s="60">
        <v>2018</v>
      </c>
      <c r="O45" s="61">
        <v>2071</v>
      </c>
      <c r="P45" s="48"/>
      <c r="Q45" s="48"/>
      <c r="R45" s="48"/>
      <c r="S45" s="48"/>
      <c r="T45" s="48"/>
      <c r="U45" s="48"/>
    </row>
    <row r="46" spans="1:21" ht="30.75" customHeight="1">
      <c r="A46" s="48"/>
      <c r="B46" s="1169"/>
      <c r="C46" s="1170"/>
      <c r="D46" s="62"/>
      <c r="E46" s="1161" t="s">
        <v>13</v>
      </c>
      <c r="F46" s="1161"/>
      <c r="G46" s="1161"/>
      <c r="H46" s="1161"/>
      <c r="I46" s="1161"/>
      <c r="J46" s="1162"/>
      <c r="K46" s="63" t="s">
        <v>479</v>
      </c>
      <c r="L46" s="64" t="s">
        <v>479</v>
      </c>
      <c r="M46" s="64" t="s">
        <v>479</v>
      </c>
      <c r="N46" s="64" t="s">
        <v>479</v>
      </c>
      <c r="O46" s="65" t="s">
        <v>479</v>
      </c>
      <c r="P46" s="48"/>
      <c r="Q46" s="48"/>
      <c r="R46" s="48"/>
      <c r="S46" s="48"/>
      <c r="T46" s="48"/>
      <c r="U46" s="48"/>
    </row>
    <row r="47" spans="1:21" ht="30.75" customHeight="1">
      <c r="A47" s="48"/>
      <c r="B47" s="1169"/>
      <c r="C47" s="1170"/>
      <c r="D47" s="62"/>
      <c r="E47" s="1161" t="s">
        <v>14</v>
      </c>
      <c r="F47" s="1161"/>
      <c r="G47" s="1161"/>
      <c r="H47" s="1161"/>
      <c r="I47" s="1161"/>
      <c r="J47" s="1162"/>
      <c r="K47" s="63" t="s">
        <v>479</v>
      </c>
      <c r="L47" s="64" t="s">
        <v>479</v>
      </c>
      <c r="M47" s="64" t="s">
        <v>479</v>
      </c>
      <c r="N47" s="64" t="s">
        <v>479</v>
      </c>
      <c r="O47" s="65" t="s">
        <v>479</v>
      </c>
      <c r="P47" s="48"/>
      <c r="Q47" s="48"/>
      <c r="R47" s="48"/>
      <c r="S47" s="48"/>
      <c r="T47" s="48"/>
      <c r="U47" s="48"/>
    </row>
    <row r="48" spans="1:21" ht="30.75" customHeight="1">
      <c r="A48" s="48"/>
      <c r="B48" s="1169"/>
      <c r="C48" s="1170"/>
      <c r="D48" s="62"/>
      <c r="E48" s="1161" t="s">
        <v>15</v>
      </c>
      <c r="F48" s="1161"/>
      <c r="G48" s="1161"/>
      <c r="H48" s="1161"/>
      <c r="I48" s="1161"/>
      <c r="J48" s="1162"/>
      <c r="K48" s="63">
        <v>1290</v>
      </c>
      <c r="L48" s="64">
        <v>1388</v>
      </c>
      <c r="M48" s="64">
        <v>1337</v>
      </c>
      <c r="N48" s="64">
        <v>1249</v>
      </c>
      <c r="O48" s="65">
        <v>844</v>
      </c>
      <c r="P48" s="48"/>
      <c r="Q48" s="48"/>
      <c r="R48" s="48"/>
      <c r="S48" s="48"/>
      <c r="T48" s="48"/>
      <c r="U48" s="48"/>
    </row>
    <row r="49" spans="1:21" ht="30.75" customHeight="1">
      <c r="A49" s="48"/>
      <c r="B49" s="1169"/>
      <c r="C49" s="1170"/>
      <c r="D49" s="62"/>
      <c r="E49" s="1161" t="s">
        <v>16</v>
      </c>
      <c r="F49" s="1161"/>
      <c r="G49" s="1161"/>
      <c r="H49" s="1161"/>
      <c r="I49" s="1161"/>
      <c r="J49" s="1162"/>
      <c r="K49" s="63">
        <v>280</v>
      </c>
      <c r="L49" s="64">
        <v>274</v>
      </c>
      <c r="M49" s="64">
        <v>278</v>
      </c>
      <c r="N49" s="64">
        <v>293</v>
      </c>
      <c r="O49" s="65">
        <v>281</v>
      </c>
      <c r="P49" s="48"/>
      <c r="Q49" s="48"/>
      <c r="R49" s="48"/>
      <c r="S49" s="48"/>
      <c r="T49" s="48"/>
      <c r="U49" s="48"/>
    </row>
    <row r="50" spans="1:21" ht="30.75" customHeight="1">
      <c r="A50" s="48"/>
      <c r="B50" s="1169"/>
      <c r="C50" s="1170"/>
      <c r="D50" s="62"/>
      <c r="E50" s="1161" t="s">
        <v>17</v>
      </c>
      <c r="F50" s="1161"/>
      <c r="G50" s="1161"/>
      <c r="H50" s="1161"/>
      <c r="I50" s="1161"/>
      <c r="J50" s="1162"/>
      <c r="K50" s="63">
        <v>3</v>
      </c>
      <c r="L50" s="64">
        <v>2</v>
      </c>
      <c r="M50" s="64" t="s">
        <v>479</v>
      </c>
      <c r="N50" s="64" t="s">
        <v>479</v>
      </c>
      <c r="O50" s="65" t="s">
        <v>479</v>
      </c>
      <c r="P50" s="48"/>
      <c r="Q50" s="48"/>
      <c r="R50" s="48"/>
      <c r="S50" s="48"/>
      <c r="T50" s="48"/>
      <c r="U50" s="48"/>
    </row>
    <row r="51" spans="1:21" ht="30.75" customHeight="1">
      <c r="A51" s="48"/>
      <c r="B51" s="1171"/>
      <c r="C51" s="1172"/>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59" t="s">
        <v>19</v>
      </c>
      <c r="C52" s="1160"/>
      <c r="D52" s="66"/>
      <c r="E52" s="1161" t="s">
        <v>20</v>
      </c>
      <c r="F52" s="1161"/>
      <c r="G52" s="1161"/>
      <c r="H52" s="1161"/>
      <c r="I52" s="1161"/>
      <c r="J52" s="1162"/>
      <c r="K52" s="63">
        <v>2298</v>
      </c>
      <c r="L52" s="64">
        <v>2367</v>
      </c>
      <c r="M52" s="64">
        <v>2514</v>
      </c>
      <c r="N52" s="64">
        <v>2388</v>
      </c>
      <c r="O52" s="65">
        <v>2417</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1201</v>
      </c>
      <c r="L53" s="69">
        <v>1360</v>
      </c>
      <c r="M53" s="69">
        <v>1168</v>
      </c>
      <c r="N53" s="69">
        <v>1172</v>
      </c>
      <c r="O53" s="70">
        <v>779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C50" sqref="AC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7" t="s">
        <v>24</v>
      </c>
      <c r="C41" s="1188"/>
      <c r="D41" s="81"/>
      <c r="E41" s="1189" t="s">
        <v>25</v>
      </c>
      <c r="F41" s="1189"/>
      <c r="G41" s="1189"/>
      <c r="H41" s="1190"/>
      <c r="I41" s="82">
        <v>20342</v>
      </c>
      <c r="J41" s="83">
        <v>20438</v>
      </c>
      <c r="K41" s="83">
        <v>20234</v>
      </c>
      <c r="L41" s="83">
        <v>20043</v>
      </c>
      <c r="M41" s="84">
        <v>19437</v>
      </c>
    </row>
    <row r="42" spans="2:13" ht="27.75" customHeight="1">
      <c r="B42" s="1177"/>
      <c r="C42" s="1178"/>
      <c r="D42" s="85"/>
      <c r="E42" s="1181" t="s">
        <v>26</v>
      </c>
      <c r="F42" s="1181"/>
      <c r="G42" s="1181"/>
      <c r="H42" s="1182"/>
      <c r="I42" s="86">
        <v>331</v>
      </c>
      <c r="J42" s="87">
        <v>218</v>
      </c>
      <c r="K42" s="87">
        <v>208</v>
      </c>
      <c r="L42" s="87">
        <v>322</v>
      </c>
      <c r="M42" s="88">
        <v>639</v>
      </c>
    </row>
    <row r="43" spans="2:13" ht="27.75" customHeight="1">
      <c r="B43" s="1177"/>
      <c r="C43" s="1178"/>
      <c r="D43" s="85"/>
      <c r="E43" s="1181" t="s">
        <v>27</v>
      </c>
      <c r="F43" s="1181"/>
      <c r="G43" s="1181"/>
      <c r="H43" s="1182"/>
      <c r="I43" s="86">
        <v>16867</v>
      </c>
      <c r="J43" s="87">
        <v>16623</v>
      </c>
      <c r="K43" s="87">
        <v>15817</v>
      </c>
      <c r="L43" s="87">
        <v>14639</v>
      </c>
      <c r="M43" s="88">
        <v>13267</v>
      </c>
    </row>
    <row r="44" spans="2:13" ht="27.75" customHeight="1">
      <c r="B44" s="1177"/>
      <c r="C44" s="1178"/>
      <c r="D44" s="85"/>
      <c r="E44" s="1181" t="s">
        <v>28</v>
      </c>
      <c r="F44" s="1181"/>
      <c r="G44" s="1181"/>
      <c r="H44" s="1182"/>
      <c r="I44" s="86">
        <v>1445</v>
      </c>
      <c r="J44" s="87">
        <v>1361</v>
      </c>
      <c r="K44" s="87">
        <v>1266</v>
      </c>
      <c r="L44" s="87">
        <v>1059</v>
      </c>
      <c r="M44" s="88">
        <v>836</v>
      </c>
    </row>
    <row r="45" spans="2:13" ht="27.75" customHeight="1">
      <c r="B45" s="1177"/>
      <c r="C45" s="1178"/>
      <c r="D45" s="85"/>
      <c r="E45" s="1181" t="s">
        <v>29</v>
      </c>
      <c r="F45" s="1181"/>
      <c r="G45" s="1181"/>
      <c r="H45" s="1182"/>
      <c r="I45" s="86">
        <v>3618</v>
      </c>
      <c r="J45" s="87">
        <v>3657</v>
      </c>
      <c r="K45" s="87">
        <v>3276</v>
      </c>
      <c r="L45" s="87">
        <v>3045</v>
      </c>
      <c r="M45" s="88">
        <v>2846</v>
      </c>
    </row>
    <row r="46" spans="2:13" ht="27.75" customHeight="1">
      <c r="B46" s="1177"/>
      <c r="C46" s="1178"/>
      <c r="D46" s="89"/>
      <c r="E46" s="1181" t="s">
        <v>30</v>
      </c>
      <c r="F46" s="1181"/>
      <c r="G46" s="1181"/>
      <c r="H46" s="1182"/>
      <c r="I46" s="86">
        <v>101</v>
      </c>
      <c r="J46" s="87">
        <v>101</v>
      </c>
      <c r="K46" s="87">
        <v>226</v>
      </c>
      <c r="L46" s="87">
        <v>102</v>
      </c>
      <c r="M46" s="88">
        <v>102</v>
      </c>
    </row>
    <row r="47" spans="2:13" ht="27.75" customHeight="1">
      <c r="B47" s="1177"/>
      <c r="C47" s="1178"/>
      <c r="D47" s="90"/>
      <c r="E47" s="1191" t="s">
        <v>31</v>
      </c>
      <c r="F47" s="1192"/>
      <c r="G47" s="1192"/>
      <c r="H47" s="1193"/>
      <c r="I47" s="86" t="s">
        <v>479</v>
      </c>
      <c r="J47" s="87" t="s">
        <v>479</v>
      </c>
      <c r="K47" s="87" t="s">
        <v>479</v>
      </c>
      <c r="L47" s="87" t="s">
        <v>479</v>
      </c>
      <c r="M47" s="88" t="s">
        <v>479</v>
      </c>
    </row>
    <row r="48" spans="2:13" ht="27.75" customHeight="1">
      <c r="B48" s="1177"/>
      <c r="C48" s="1178"/>
      <c r="D48" s="85"/>
      <c r="E48" s="1181" t="s">
        <v>32</v>
      </c>
      <c r="F48" s="1181"/>
      <c r="G48" s="1181"/>
      <c r="H48" s="1182"/>
      <c r="I48" s="86" t="s">
        <v>479</v>
      </c>
      <c r="J48" s="87" t="s">
        <v>479</v>
      </c>
      <c r="K48" s="87" t="s">
        <v>479</v>
      </c>
      <c r="L48" s="87" t="s">
        <v>479</v>
      </c>
      <c r="M48" s="88" t="s">
        <v>479</v>
      </c>
    </row>
    <row r="49" spans="2:13" ht="27.75" customHeight="1">
      <c r="B49" s="1179"/>
      <c r="C49" s="1180"/>
      <c r="D49" s="85"/>
      <c r="E49" s="1181" t="s">
        <v>33</v>
      </c>
      <c r="F49" s="1181"/>
      <c r="G49" s="1181"/>
      <c r="H49" s="1182"/>
      <c r="I49" s="86" t="s">
        <v>479</v>
      </c>
      <c r="J49" s="87" t="s">
        <v>479</v>
      </c>
      <c r="K49" s="87" t="s">
        <v>479</v>
      </c>
      <c r="L49" s="87" t="s">
        <v>479</v>
      </c>
      <c r="M49" s="88" t="s">
        <v>479</v>
      </c>
    </row>
    <row r="50" spans="2:13" ht="27.75" customHeight="1">
      <c r="B50" s="1175" t="s">
        <v>34</v>
      </c>
      <c r="C50" s="1176"/>
      <c r="D50" s="91"/>
      <c r="E50" s="1181" t="s">
        <v>35</v>
      </c>
      <c r="F50" s="1181"/>
      <c r="G50" s="1181"/>
      <c r="H50" s="1182"/>
      <c r="I50" s="86">
        <v>3298</v>
      </c>
      <c r="J50" s="87">
        <v>3457</v>
      </c>
      <c r="K50" s="87">
        <v>3237</v>
      </c>
      <c r="L50" s="87">
        <v>2843</v>
      </c>
      <c r="M50" s="88">
        <v>3183</v>
      </c>
    </row>
    <row r="51" spans="2:13" ht="27.75" customHeight="1">
      <c r="B51" s="1177"/>
      <c r="C51" s="1178"/>
      <c r="D51" s="85"/>
      <c r="E51" s="1181" t="s">
        <v>36</v>
      </c>
      <c r="F51" s="1181"/>
      <c r="G51" s="1181"/>
      <c r="H51" s="1182"/>
      <c r="I51" s="86">
        <v>6788</v>
      </c>
      <c r="J51" s="87">
        <v>6498</v>
      </c>
      <c r="K51" s="87">
        <v>6373</v>
      </c>
      <c r="L51" s="87">
        <v>6236</v>
      </c>
      <c r="M51" s="88">
        <v>5866</v>
      </c>
    </row>
    <row r="52" spans="2:13" ht="27.75" customHeight="1">
      <c r="B52" s="1179"/>
      <c r="C52" s="1180"/>
      <c r="D52" s="85"/>
      <c r="E52" s="1181" t="s">
        <v>37</v>
      </c>
      <c r="F52" s="1181"/>
      <c r="G52" s="1181"/>
      <c r="H52" s="1182"/>
      <c r="I52" s="86">
        <v>26841</v>
      </c>
      <c r="J52" s="87">
        <v>27386</v>
      </c>
      <c r="K52" s="87">
        <v>27311</v>
      </c>
      <c r="L52" s="87">
        <v>27612</v>
      </c>
      <c r="M52" s="88">
        <v>27241</v>
      </c>
    </row>
    <row r="53" spans="2:13" ht="27.75" customHeight="1" thickBot="1">
      <c r="B53" s="1183" t="s">
        <v>21</v>
      </c>
      <c r="C53" s="1184"/>
      <c r="D53" s="92"/>
      <c r="E53" s="1185" t="s">
        <v>38</v>
      </c>
      <c r="F53" s="1185"/>
      <c r="G53" s="1185"/>
      <c r="H53" s="1186"/>
      <c r="I53" s="93">
        <v>5776</v>
      </c>
      <c r="J53" s="94">
        <v>5057</v>
      </c>
      <c r="K53" s="94">
        <v>4105</v>
      </c>
      <c r="L53" s="94">
        <v>2519</v>
      </c>
      <c r="M53" s="95">
        <v>838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12129</v>
      </c>
      <c r="E3" s="118"/>
      <c r="F3" s="119">
        <v>50880</v>
      </c>
      <c r="G3" s="120"/>
      <c r="H3" s="121"/>
    </row>
    <row r="4" spans="1:8">
      <c r="A4" s="122"/>
      <c r="B4" s="123"/>
      <c r="C4" s="124"/>
      <c r="D4" s="125">
        <v>9182</v>
      </c>
      <c r="E4" s="126"/>
      <c r="F4" s="127">
        <v>26879</v>
      </c>
      <c r="G4" s="128"/>
      <c r="H4" s="129"/>
    </row>
    <row r="5" spans="1:8">
      <c r="A5" s="110" t="s">
        <v>512</v>
      </c>
      <c r="B5" s="115"/>
      <c r="C5" s="116"/>
      <c r="D5" s="117">
        <v>18249</v>
      </c>
      <c r="E5" s="118"/>
      <c r="F5" s="119">
        <v>63956</v>
      </c>
      <c r="G5" s="120"/>
      <c r="H5" s="121"/>
    </row>
    <row r="6" spans="1:8">
      <c r="A6" s="122"/>
      <c r="B6" s="123"/>
      <c r="C6" s="124"/>
      <c r="D6" s="125">
        <v>12384</v>
      </c>
      <c r="E6" s="126"/>
      <c r="F6" s="127">
        <v>29239</v>
      </c>
      <c r="G6" s="128"/>
      <c r="H6" s="129"/>
    </row>
    <row r="7" spans="1:8">
      <c r="A7" s="110" t="s">
        <v>513</v>
      </c>
      <c r="B7" s="115"/>
      <c r="C7" s="116"/>
      <c r="D7" s="117">
        <v>12775</v>
      </c>
      <c r="E7" s="118"/>
      <c r="F7" s="119">
        <v>66255</v>
      </c>
      <c r="G7" s="120"/>
      <c r="H7" s="121"/>
    </row>
    <row r="8" spans="1:8">
      <c r="A8" s="122"/>
      <c r="B8" s="123"/>
      <c r="C8" s="124"/>
      <c r="D8" s="125">
        <v>9177</v>
      </c>
      <c r="E8" s="126"/>
      <c r="F8" s="127">
        <v>31822</v>
      </c>
      <c r="G8" s="128"/>
      <c r="H8" s="129"/>
    </row>
    <row r="9" spans="1:8">
      <c r="A9" s="110" t="s">
        <v>514</v>
      </c>
      <c r="B9" s="115"/>
      <c r="C9" s="116"/>
      <c r="D9" s="117">
        <v>11180</v>
      </c>
      <c r="E9" s="118"/>
      <c r="F9" s="119">
        <v>54227</v>
      </c>
      <c r="G9" s="120"/>
      <c r="H9" s="121"/>
    </row>
    <row r="10" spans="1:8">
      <c r="A10" s="122"/>
      <c r="B10" s="123"/>
      <c r="C10" s="124"/>
      <c r="D10" s="125">
        <v>8327</v>
      </c>
      <c r="E10" s="126"/>
      <c r="F10" s="127">
        <v>29694</v>
      </c>
      <c r="G10" s="128"/>
      <c r="H10" s="129"/>
    </row>
    <row r="11" spans="1:8">
      <c r="A11" s="110" t="s">
        <v>515</v>
      </c>
      <c r="B11" s="115"/>
      <c r="C11" s="116"/>
      <c r="D11" s="117">
        <v>13189</v>
      </c>
      <c r="E11" s="118"/>
      <c r="F11" s="119">
        <v>57295</v>
      </c>
      <c r="G11" s="120"/>
      <c r="H11" s="121"/>
    </row>
    <row r="12" spans="1:8">
      <c r="A12" s="122"/>
      <c r="B12" s="123"/>
      <c r="C12" s="130"/>
      <c r="D12" s="125">
        <v>6497</v>
      </c>
      <c r="E12" s="126"/>
      <c r="F12" s="127">
        <v>32771</v>
      </c>
      <c r="G12" s="128"/>
      <c r="H12" s="129"/>
    </row>
    <row r="13" spans="1:8">
      <c r="A13" s="110"/>
      <c r="B13" s="115"/>
      <c r="C13" s="131"/>
      <c r="D13" s="132">
        <v>13504</v>
      </c>
      <c r="E13" s="133"/>
      <c r="F13" s="134">
        <v>58523</v>
      </c>
      <c r="G13" s="135"/>
      <c r="H13" s="121"/>
    </row>
    <row r="14" spans="1:8">
      <c r="A14" s="122"/>
      <c r="B14" s="123"/>
      <c r="C14" s="124"/>
      <c r="D14" s="125">
        <v>9113</v>
      </c>
      <c r="E14" s="126"/>
      <c r="F14" s="127">
        <v>30081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1.79</v>
      </c>
      <c r="C19" s="136">
        <f>ROUND(VALUE(SUBSTITUTE(実質収支比率等に係る経年分析!G$48,"▲","-")),2)</f>
        <v>0.79</v>
      </c>
      <c r="D19" s="136">
        <f>ROUND(VALUE(SUBSTITUTE(実質収支比率等に係る経年分析!H$48,"▲","-")),2)</f>
        <v>0.08</v>
      </c>
      <c r="E19" s="136">
        <f>ROUND(VALUE(SUBSTITUTE(実質収支比率等に係る経年分析!I$48,"▲","-")),2)</f>
        <v>2.71</v>
      </c>
      <c r="F19" s="136">
        <f>ROUND(VALUE(SUBSTITUTE(実質収支比率等に係る経年分析!J$48,"▲","-")),2)</f>
        <v>1.21</v>
      </c>
    </row>
    <row r="20" spans="1:11">
      <c r="A20" s="136" t="s">
        <v>43</v>
      </c>
      <c r="B20" s="136">
        <f>ROUND(VALUE(SUBSTITUTE(実質収支比率等に係る経年分析!F$47,"▲","-")),2)</f>
        <v>5.67</v>
      </c>
      <c r="C20" s="136">
        <f>ROUND(VALUE(SUBSTITUTE(実質収支比率等に係る経年分析!G$47,"▲","-")),2)</f>
        <v>6.6</v>
      </c>
      <c r="D20" s="136">
        <f>ROUND(VALUE(SUBSTITUTE(実質収支比率等に係る経年分析!H$47,"▲","-")),2)</f>
        <v>5.09</v>
      </c>
      <c r="E20" s="136">
        <f>ROUND(VALUE(SUBSTITUTE(実質収支比率等に係る経年分析!I$47,"▲","-")),2)</f>
        <v>9.83</v>
      </c>
      <c r="F20" s="136">
        <f>ROUND(VALUE(SUBSTITUTE(実質収支比率等に係る経年分析!J$47,"▲","-")),2)</f>
        <v>11.37</v>
      </c>
    </row>
    <row r="21" spans="1:11">
      <c r="A21" s="136" t="s">
        <v>44</v>
      </c>
      <c r="B21" s="136">
        <f>IF(ISNUMBER(VALUE(SUBSTITUTE(実質収支比率等に係る経年分析!F$49,"▲","-"))),ROUND(VALUE(SUBSTITUTE(実質収支比率等に係る経年分析!F$49,"▲","-")),2),NA())</f>
        <v>-1.36</v>
      </c>
      <c r="C21" s="136">
        <f>IF(ISNUMBER(VALUE(SUBSTITUTE(実質収支比率等に係る経年分析!G$49,"▲","-"))),ROUND(VALUE(SUBSTITUTE(実質収支比率等に係る経年分析!G$49,"▲","-")),2),NA())</f>
        <v>-0.98</v>
      </c>
      <c r="D21" s="136">
        <f>IF(ISNUMBER(VALUE(SUBSTITUTE(実質収支比率等に係る経年分析!H$49,"▲","-"))),ROUND(VALUE(SUBSTITUTE(実質収支比率等に係る経年分析!H$49,"▲","-")),2),NA())</f>
        <v>-2.62</v>
      </c>
      <c r="E21" s="136">
        <f>IF(ISNUMBER(VALUE(SUBSTITUTE(実質収支比率等に係る経年分析!I$49,"▲","-"))),ROUND(VALUE(SUBSTITUTE(実質収支比率等に係る経年分析!I$49,"▲","-")),2),NA())</f>
        <v>7.47</v>
      </c>
      <c r="F21" s="136">
        <f>IF(ISNUMBER(VALUE(SUBSTITUTE(実質収支比率等に係る経年分析!J$49,"▲","-"))),ROUND(VALUE(SUBSTITUTE(実質収支比率等に係る経年分析!J$49,"▲","-")),2),NA())</f>
        <v>-1.49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0.56000000000000005</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国民健康保険事業特別会計（施設勘定堅上診療所）</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0.18</v>
      </c>
    </row>
    <row r="31" spans="1:11">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0.43</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1.78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1.1499999999999999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1.58</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17.11</v>
      </c>
    </row>
    <row r="35" spans="1:16">
      <c r="A35" s="137" t="str">
        <f>IF(連結実質赤字比率に係る赤字・黒字の構成分析!C$35="",NA(),連結実質赤字比率に係る赤字・黒字の構成分析!C$35)</f>
        <v>市立柏原病院事業会計</v>
      </c>
      <c r="B35" s="137">
        <f>IF(ROUND(VALUE(SUBSTITUTE(連結実質赤字比率に係る赤字・黒字の構成分析!F$35,"▲", "-")), 2) &lt; 0, ABS(ROUND(VALUE(SUBSTITUTE(連結実質赤字比率に係る赤字・黒字の構成分析!F$35,"▲", "-")), 2)), NA())</f>
        <v>2.68</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3.13</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3.35</v>
      </c>
      <c r="G35" s="137" t="e">
        <f>IF(ROUND(VALUE(SUBSTITUTE(連結実質赤字比率に係る赤字・黒字の構成分析!H$35,"▲", "-")), 2) &gt;= 0, ABS(ROUND(VALUE(SUBSTITUTE(連結実質赤字比率に係る赤字・黒字の構成分析!H$35,"▲", "-")), 2)), NA())</f>
        <v>#N/A</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f>IF(ROUND(VALUE(SUBSTITUTE(連結実質赤字比率に係る赤字・黒字の構成分析!J$35,"▲", "-")), 2) &lt; 0, ABS(ROUND(VALUE(SUBSTITUTE(連結実質赤字比率に係る赤字・黒字の構成分析!J$35,"▲", "-")), 2)), NA())</f>
        <v>1.33</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国民健康保険事業特別会計（事業勘定）</v>
      </c>
      <c r="B36" s="137">
        <f>IF(ROUND(VALUE(SUBSTITUTE(連結実質赤字比率に係る赤字・黒字の構成分析!F$34,"▲", "-")), 2) &lt; 0, ABS(ROUND(VALUE(SUBSTITUTE(連結実質赤字比率に係る赤字・黒字の構成分析!F$34,"▲", "-")), 2)), NA())</f>
        <v>5.56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7.19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7.14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5.95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4.3899999999999997</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2298</v>
      </c>
      <c r="E42" s="138"/>
      <c r="F42" s="138"/>
      <c r="G42" s="138">
        <f>'実質公債費比率（分子）の構造'!L$52</f>
        <v>2367</v>
      </c>
      <c r="H42" s="138"/>
      <c r="I42" s="138"/>
      <c r="J42" s="138">
        <f>'実質公債費比率（分子）の構造'!M$52</f>
        <v>2514</v>
      </c>
      <c r="K42" s="138"/>
      <c r="L42" s="138"/>
      <c r="M42" s="138">
        <f>'実質公債費比率（分子）の構造'!N$52</f>
        <v>2388</v>
      </c>
      <c r="N42" s="138"/>
      <c r="O42" s="138"/>
      <c r="P42" s="138">
        <f>'実質公債費比率（分子）の構造'!O$52</f>
        <v>2417</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3</v>
      </c>
      <c r="C44" s="138"/>
      <c r="D44" s="138"/>
      <c r="E44" s="138">
        <f>'実質公債費比率（分子）の構造'!L$50</f>
        <v>2</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280</v>
      </c>
      <c r="C45" s="138"/>
      <c r="D45" s="138"/>
      <c r="E45" s="138">
        <f>'実質公債費比率（分子）の構造'!L$49</f>
        <v>274</v>
      </c>
      <c r="F45" s="138"/>
      <c r="G45" s="138"/>
      <c r="H45" s="138">
        <f>'実質公債費比率（分子）の構造'!M$49</f>
        <v>278</v>
      </c>
      <c r="I45" s="138"/>
      <c r="J45" s="138"/>
      <c r="K45" s="138">
        <f>'実質公債費比率（分子）の構造'!N$49</f>
        <v>293</v>
      </c>
      <c r="L45" s="138"/>
      <c r="M45" s="138"/>
      <c r="N45" s="138">
        <f>'実質公債費比率（分子）の構造'!O$49</f>
        <v>281</v>
      </c>
      <c r="O45" s="138"/>
      <c r="P45" s="138"/>
    </row>
    <row r="46" spans="1:16">
      <c r="A46" s="138" t="s">
        <v>55</v>
      </c>
      <c r="B46" s="138">
        <f>'実質公債費比率（分子）の構造'!K$48</f>
        <v>1290</v>
      </c>
      <c r="C46" s="138"/>
      <c r="D46" s="138"/>
      <c r="E46" s="138">
        <f>'実質公債費比率（分子）の構造'!L$48</f>
        <v>1388</v>
      </c>
      <c r="F46" s="138"/>
      <c r="G46" s="138"/>
      <c r="H46" s="138">
        <f>'実質公債費比率（分子）の構造'!M$48</f>
        <v>1337</v>
      </c>
      <c r="I46" s="138"/>
      <c r="J46" s="138"/>
      <c r="K46" s="138">
        <f>'実質公債費比率（分子）の構造'!N$48</f>
        <v>1249</v>
      </c>
      <c r="L46" s="138"/>
      <c r="M46" s="138"/>
      <c r="N46" s="138">
        <f>'実質公債費比率（分子）の構造'!O$48</f>
        <v>844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1926</v>
      </c>
      <c r="C49" s="138"/>
      <c r="D49" s="138"/>
      <c r="E49" s="138">
        <f>'実質公債費比率（分子）の構造'!L$45</f>
        <v>2063</v>
      </c>
      <c r="F49" s="138"/>
      <c r="G49" s="138"/>
      <c r="H49" s="138">
        <f>'実質公債費比率（分子）の構造'!M$45</f>
        <v>2067</v>
      </c>
      <c r="I49" s="138"/>
      <c r="J49" s="138"/>
      <c r="K49" s="138">
        <f>'実質公債費比率（分子）の構造'!N$45</f>
        <v>2018</v>
      </c>
      <c r="L49" s="138"/>
      <c r="M49" s="138"/>
      <c r="N49" s="138">
        <f>'実質公債費比率（分子）の構造'!O$45</f>
        <v>2071</v>
      </c>
      <c r="O49" s="138"/>
      <c r="P49" s="138"/>
    </row>
    <row r="50" spans="1:16">
      <c r="A50" s="138" t="s">
        <v>58</v>
      </c>
      <c r="B50" s="138" t="e">
        <f>NA()</f>
        <v>#N/A</v>
      </c>
      <c r="C50" s="138">
        <f>IF(ISNUMBER('実質公債費比率（分子）の構造'!K$53),'実質公債費比率（分子）の構造'!K$53,NA())</f>
        <v>1201</v>
      </c>
      <c r="D50" s="138" t="e">
        <f>NA()</f>
        <v>#N/A</v>
      </c>
      <c r="E50" s="138" t="e">
        <f>NA()</f>
        <v>#N/A</v>
      </c>
      <c r="F50" s="138">
        <f>IF(ISNUMBER('実質公債費比率（分子）の構造'!L$53),'実質公債費比率（分子）の構造'!L$53,NA())</f>
        <v>1360</v>
      </c>
      <c r="G50" s="138" t="e">
        <f>NA()</f>
        <v>#N/A</v>
      </c>
      <c r="H50" s="138" t="e">
        <f>NA()</f>
        <v>#N/A</v>
      </c>
      <c r="I50" s="138">
        <f>IF(ISNUMBER('実質公債費比率（分子）の構造'!M$53),'実質公債費比率（分子）の構造'!M$53,NA())</f>
        <v>1168</v>
      </c>
      <c r="J50" s="138" t="e">
        <f>NA()</f>
        <v>#N/A</v>
      </c>
      <c r="K50" s="138" t="e">
        <f>NA()</f>
        <v>#N/A</v>
      </c>
      <c r="L50" s="138">
        <f>IF(ISNUMBER('実質公債費比率（分子）の構造'!N$53),'実質公債費比率（分子）の構造'!N$53,NA())</f>
        <v>1172</v>
      </c>
      <c r="M50" s="138" t="e">
        <f>NA()</f>
        <v>#N/A</v>
      </c>
      <c r="N50" s="138" t="e">
        <f>NA()</f>
        <v>#N/A</v>
      </c>
      <c r="O50" s="138">
        <f>IF(ISNUMBER('実質公債費比率（分子）の構造'!O$53),'実質公債費比率（分子）の構造'!O$53,NA())</f>
        <v>779</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26841</v>
      </c>
      <c r="E56" s="137"/>
      <c r="F56" s="137"/>
      <c r="G56" s="137">
        <f>'将来負担比率（分子）の構造'!J$52</f>
        <v>27386</v>
      </c>
      <c r="H56" s="137"/>
      <c r="I56" s="137"/>
      <c r="J56" s="137">
        <f>'将来負担比率（分子）の構造'!K$52</f>
        <v>27311</v>
      </c>
      <c r="K56" s="137"/>
      <c r="L56" s="137"/>
      <c r="M56" s="137">
        <f>'将来負担比率（分子）の構造'!L$52</f>
        <v>27612</v>
      </c>
      <c r="N56" s="137"/>
      <c r="O56" s="137"/>
      <c r="P56" s="137">
        <f>'将来負担比率（分子）の構造'!M$52</f>
        <v>27241</v>
      </c>
    </row>
    <row r="57" spans="1:16">
      <c r="A57" s="137" t="s">
        <v>36</v>
      </c>
      <c r="B57" s="137"/>
      <c r="C57" s="137"/>
      <c r="D57" s="137">
        <f>'将来負担比率（分子）の構造'!I$51</f>
        <v>6788</v>
      </c>
      <c r="E57" s="137"/>
      <c r="F57" s="137"/>
      <c r="G57" s="137">
        <f>'将来負担比率（分子）の構造'!J$51</f>
        <v>6498</v>
      </c>
      <c r="H57" s="137"/>
      <c r="I57" s="137"/>
      <c r="J57" s="137">
        <f>'将来負担比率（分子）の構造'!K$51</f>
        <v>6373</v>
      </c>
      <c r="K57" s="137"/>
      <c r="L57" s="137"/>
      <c r="M57" s="137">
        <f>'将来負担比率（分子）の構造'!L$51</f>
        <v>6236</v>
      </c>
      <c r="N57" s="137"/>
      <c r="O57" s="137"/>
      <c r="P57" s="137">
        <f>'将来負担比率（分子）の構造'!M$51</f>
        <v>5866</v>
      </c>
    </row>
    <row r="58" spans="1:16">
      <c r="A58" s="137" t="s">
        <v>35</v>
      </c>
      <c r="B58" s="137"/>
      <c r="C58" s="137"/>
      <c r="D58" s="137">
        <f>'将来負担比率（分子）の構造'!I$50</f>
        <v>3298</v>
      </c>
      <c r="E58" s="137"/>
      <c r="F58" s="137"/>
      <c r="G58" s="137">
        <f>'将来負担比率（分子）の構造'!J$50</f>
        <v>3457</v>
      </c>
      <c r="H58" s="137"/>
      <c r="I58" s="137"/>
      <c r="J58" s="137">
        <f>'将来負担比率（分子）の構造'!K$50</f>
        <v>3237</v>
      </c>
      <c r="K58" s="137"/>
      <c r="L58" s="137"/>
      <c r="M58" s="137">
        <f>'将来負担比率（分子）の構造'!L$50</f>
        <v>2843</v>
      </c>
      <c r="N58" s="137"/>
      <c r="O58" s="137"/>
      <c r="P58" s="137">
        <f>'将来負担比率（分子）の構造'!M$50</f>
        <v>3183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101</v>
      </c>
      <c r="C61" s="137"/>
      <c r="D61" s="137"/>
      <c r="E61" s="137">
        <f>'将来負担比率（分子）の構造'!J$46</f>
        <v>101</v>
      </c>
      <c r="F61" s="137"/>
      <c r="G61" s="137"/>
      <c r="H61" s="137">
        <f>'将来負担比率（分子）の構造'!K$46</f>
        <v>226</v>
      </c>
      <c r="I61" s="137"/>
      <c r="J61" s="137"/>
      <c r="K61" s="137">
        <f>'将来負担比率（分子）の構造'!L$46</f>
        <v>102</v>
      </c>
      <c r="L61" s="137"/>
      <c r="M61" s="137"/>
      <c r="N61" s="137">
        <f>'将来負担比率（分子）の構造'!M$46</f>
        <v>102</v>
      </c>
      <c r="O61" s="137"/>
      <c r="P61" s="137"/>
    </row>
    <row r="62" spans="1:16">
      <c r="A62" s="137" t="s">
        <v>29</v>
      </c>
      <c r="B62" s="137">
        <f>'将来負担比率（分子）の構造'!I$45</f>
        <v>3618</v>
      </c>
      <c r="C62" s="137"/>
      <c r="D62" s="137"/>
      <c r="E62" s="137">
        <f>'将来負担比率（分子）の構造'!J$45</f>
        <v>3657</v>
      </c>
      <c r="F62" s="137"/>
      <c r="G62" s="137"/>
      <c r="H62" s="137">
        <f>'将来負担比率（分子）の構造'!K$45</f>
        <v>3276</v>
      </c>
      <c r="I62" s="137"/>
      <c r="J62" s="137"/>
      <c r="K62" s="137">
        <f>'将来負担比率（分子）の構造'!L$45</f>
        <v>3045</v>
      </c>
      <c r="L62" s="137"/>
      <c r="M62" s="137"/>
      <c r="N62" s="137">
        <f>'将来負担比率（分子）の構造'!M$45</f>
        <v>2846</v>
      </c>
      <c r="O62" s="137"/>
      <c r="P62" s="137"/>
    </row>
    <row r="63" spans="1:16">
      <c r="A63" s="137" t="s">
        <v>28</v>
      </c>
      <c r="B63" s="137">
        <f>'将来負担比率（分子）の構造'!I$44</f>
        <v>1445</v>
      </c>
      <c r="C63" s="137"/>
      <c r="D63" s="137"/>
      <c r="E63" s="137">
        <f>'将来負担比率（分子）の構造'!J$44</f>
        <v>1361</v>
      </c>
      <c r="F63" s="137"/>
      <c r="G63" s="137"/>
      <c r="H63" s="137">
        <f>'将来負担比率（分子）の構造'!K$44</f>
        <v>1266</v>
      </c>
      <c r="I63" s="137"/>
      <c r="J63" s="137"/>
      <c r="K63" s="137">
        <f>'将来負担比率（分子）の構造'!L$44</f>
        <v>1059</v>
      </c>
      <c r="L63" s="137"/>
      <c r="M63" s="137"/>
      <c r="N63" s="137">
        <f>'将来負担比率（分子）の構造'!M$44</f>
        <v>836</v>
      </c>
      <c r="O63" s="137"/>
      <c r="P63" s="137"/>
    </row>
    <row r="64" spans="1:16">
      <c r="A64" s="137" t="s">
        <v>27</v>
      </c>
      <c r="B64" s="137">
        <f>'将来負担比率（分子）の構造'!I$43</f>
        <v>16867</v>
      </c>
      <c r="C64" s="137"/>
      <c r="D64" s="137"/>
      <c r="E64" s="137">
        <f>'将来負担比率（分子）の構造'!J$43</f>
        <v>16623</v>
      </c>
      <c r="F64" s="137"/>
      <c r="G64" s="137"/>
      <c r="H64" s="137">
        <f>'将来負担比率（分子）の構造'!K$43</f>
        <v>15817</v>
      </c>
      <c r="I64" s="137"/>
      <c r="J64" s="137"/>
      <c r="K64" s="137">
        <f>'将来負担比率（分子）の構造'!L$43</f>
        <v>14639</v>
      </c>
      <c r="L64" s="137"/>
      <c r="M64" s="137"/>
      <c r="N64" s="137">
        <f>'将来負担比率（分子）の構造'!M$43</f>
        <v>13267</v>
      </c>
      <c r="O64" s="137"/>
      <c r="P64" s="137"/>
    </row>
    <row r="65" spans="1:16">
      <c r="A65" s="137" t="s">
        <v>26</v>
      </c>
      <c r="B65" s="137">
        <f>'将来負担比率（分子）の構造'!I$42</f>
        <v>331</v>
      </c>
      <c r="C65" s="137"/>
      <c r="D65" s="137"/>
      <c r="E65" s="137">
        <f>'将来負担比率（分子）の構造'!J$42</f>
        <v>218</v>
      </c>
      <c r="F65" s="137"/>
      <c r="G65" s="137"/>
      <c r="H65" s="137">
        <f>'将来負担比率（分子）の構造'!K$42</f>
        <v>208</v>
      </c>
      <c r="I65" s="137"/>
      <c r="J65" s="137"/>
      <c r="K65" s="137">
        <f>'将来負担比率（分子）の構造'!L$42</f>
        <v>322</v>
      </c>
      <c r="L65" s="137"/>
      <c r="M65" s="137"/>
      <c r="N65" s="137">
        <f>'将来負担比率（分子）の構造'!M$42</f>
        <v>639</v>
      </c>
      <c r="O65" s="137"/>
      <c r="P65" s="137"/>
    </row>
    <row r="66" spans="1:16">
      <c r="A66" s="137" t="s">
        <v>25</v>
      </c>
      <c r="B66" s="137">
        <f>'将来負担比率（分子）の構造'!I$41</f>
        <v>20342</v>
      </c>
      <c r="C66" s="137"/>
      <c r="D66" s="137"/>
      <c r="E66" s="137">
        <f>'将来負担比率（分子）の構造'!J$41</f>
        <v>20438</v>
      </c>
      <c r="F66" s="137"/>
      <c r="G66" s="137"/>
      <c r="H66" s="137">
        <f>'将来負担比率（分子）の構造'!K$41</f>
        <v>20234</v>
      </c>
      <c r="I66" s="137"/>
      <c r="J66" s="137"/>
      <c r="K66" s="137">
        <f>'将来負担比率（分子）の構造'!L$41</f>
        <v>20043</v>
      </c>
      <c r="L66" s="137"/>
      <c r="M66" s="137"/>
      <c r="N66" s="137">
        <f>'将来負担比率（分子）の構造'!M$41</f>
        <v>19437</v>
      </c>
      <c r="O66" s="137"/>
      <c r="P66" s="137"/>
    </row>
    <row r="67" spans="1:16">
      <c r="A67" s="137" t="s">
        <v>62</v>
      </c>
      <c r="B67" s="137" t="e">
        <f>NA()</f>
        <v>#N/A</v>
      </c>
      <c r="C67" s="137">
        <f>IF(ISNUMBER('将来負担比率（分子）の構造'!I$53), IF('将来負担比率（分子）の構造'!I$53 &lt; 0, 0, '将来負担比率（分子）の構造'!I$53), NA())</f>
        <v>5776</v>
      </c>
      <c r="D67" s="137" t="e">
        <f>NA()</f>
        <v>#N/A</v>
      </c>
      <c r="E67" s="137" t="e">
        <f>NA()</f>
        <v>#N/A</v>
      </c>
      <c r="F67" s="137">
        <f>IF(ISNUMBER('将来負担比率（分子）の構造'!J$53), IF('将来負担比率（分子）の構造'!J$53 &lt; 0, 0, '将来負担比率（分子）の構造'!J$53), NA())</f>
        <v>5057</v>
      </c>
      <c r="G67" s="137" t="e">
        <f>NA()</f>
        <v>#N/A</v>
      </c>
      <c r="H67" s="137" t="e">
        <f>NA()</f>
        <v>#N/A</v>
      </c>
      <c r="I67" s="137">
        <f>IF(ISNUMBER('将来負担比率（分子）の構造'!K$53), IF('将来負担比率（分子）の構造'!K$53 &lt; 0, 0, '将来負担比率（分子）の構造'!K$53), NA())</f>
        <v>4105</v>
      </c>
      <c r="J67" s="137" t="e">
        <f>NA()</f>
        <v>#N/A</v>
      </c>
      <c r="K67" s="137" t="e">
        <f>NA()</f>
        <v>#N/A</v>
      </c>
      <c r="L67" s="137">
        <f>IF(ISNUMBER('将来負担比率（分子）の構造'!L$53), IF('将来負担比率（分子）の構造'!L$53 &lt; 0, 0, '将来負担比率（分子）の構造'!L$53), NA())</f>
        <v>2519</v>
      </c>
      <c r="M67" s="137" t="e">
        <f>NA()</f>
        <v>#N/A</v>
      </c>
      <c r="N67" s="137" t="e">
        <f>NA()</f>
        <v>#N/A</v>
      </c>
      <c r="O67" s="137">
        <f>IF(ISNUMBER('将来負担比率（分子）の構造'!M$53), IF('将来負担比率（分子）の構造'!M$53 &lt; 0, 0, '将来負担比率（分子）の構造'!M$53), NA())</f>
        <v>838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0" sqref="BG30:BL30"/>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8754889</v>
      </c>
      <c r="S5" s="641"/>
      <c r="T5" s="641"/>
      <c r="U5" s="641"/>
      <c r="V5" s="641"/>
      <c r="W5" s="641"/>
      <c r="X5" s="641"/>
      <c r="Y5" s="688"/>
      <c r="Z5" s="701">
        <v>36.6</v>
      </c>
      <c r="AA5" s="701"/>
      <c r="AB5" s="701"/>
      <c r="AC5" s="701"/>
      <c r="AD5" s="702">
        <v>8049317</v>
      </c>
      <c r="AE5" s="702"/>
      <c r="AF5" s="702"/>
      <c r="AG5" s="702"/>
      <c r="AH5" s="702"/>
      <c r="AI5" s="702"/>
      <c r="AJ5" s="702"/>
      <c r="AK5" s="702"/>
      <c r="AL5" s="689">
        <v>57.7</v>
      </c>
      <c r="AM5" s="658"/>
      <c r="AN5" s="658"/>
      <c r="AO5" s="690"/>
      <c r="AP5" s="677" t="s">
        <v>209</v>
      </c>
      <c r="AQ5" s="678"/>
      <c r="AR5" s="678"/>
      <c r="AS5" s="678"/>
      <c r="AT5" s="678"/>
      <c r="AU5" s="678"/>
      <c r="AV5" s="678"/>
      <c r="AW5" s="678"/>
      <c r="AX5" s="678"/>
      <c r="AY5" s="678"/>
      <c r="AZ5" s="678"/>
      <c r="BA5" s="678"/>
      <c r="BB5" s="678"/>
      <c r="BC5" s="678"/>
      <c r="BD5" s="678"/>
      <c r="BE5" s="678"/>
      <c r="BF5" s="679"/>
      <c r="BG5" s="590">
        <v>8049317</v>
      </c>
      <c r="BH5" s="591"/>
      <c r="BI5" s="591"/>
      <c r="BJ5" s="591"/>
      <c r="BK5" s="591"/>
      <c r="BL5" s="591"/>
      <c r="BM5" s="591"/>
      <c r="BN5" s="592"/>
      <c r="BO5" s="643">
        <v>91.9</v>
      </c>
      <c r="BP5" s="643"/>
      <c r="BQ5" s="643"/>
      <c r="BR5" s="643"/>
      <c r="BS5" s="644">
        <v>84482</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c r="B6" s="587" t="s">
        <v>213</v>
      </c>
      <c r="C6" s="588"/>
      <c r="D6" s="588"/>
      <c r="E6" s="588"/>
      <c r="F6" s="588"/>
      <c r="G6" s="588"/>
      <c r="H6" s="588"/>
      <c r="I6" s="588"/>
      <c r="J6" s="588"/>
      <c r="K6" s="588"/>
      <c r="L6" s="588"/>
      <c r="M6" s="588"/>
      <c r="N6" s="588"/>
      <c r="O6" s="588"/>
      <c r="P6" s="588"/>
      <c r="Q6" s="589"/>
      <c r="R6" s="590">
        <v>123278</v>
      </c>
      <c r="S6" s="591"/>
      <c r="T6" s="591"/>
      <c r="U6" s="591"/>
      <c r="V6" s="591"/>
      <c r="W6" s="591"/>
      <c r="X6" s="591"/>
      <c r="Y6" s="592"/>
      <c r="Z6" s="643">
        <v>0.5</v>
      </c>
      <c r="AA6" s="643"/>
      <c r="AB6" s="643"/>
      <c r="AC6" s="643"/>
      <c r="AD6" s="644">
        <v>123278</v>
      </c>
      <c r="AE6" s="644"/>
      <c r="AF6" s="644"/>
      <c r="AG6" s="644"/>
      <c r="AH6" s="644"/>
      <c r="AI6" s="644"/>
      <c r="AJ6" s="644"/>
      <c r="AK6" s="644"/>
      <c r="AL6" s="613">
        <v>0.9</v>
      </c>
      <c r="AM6" s="645"/>
      <c r="AN6" s="645"/>
      <c r="AO6" s="646"/>
      <c r="AP6" s="587" t="s">
        <v>214</v>
      </c>
      <c r="AQ6" s="588"/>
      <c r="AR6" s="588"/>
      <c r="AS6" s="588"/>
      <c r="AT6" s="588"/>
      <c r="AU6" s="588"/>
      <c r="AV6" s="588"/>
      <c r="AW6" s="588"/>
      <c r="AX6" s="588"/>
      <c r="AY6" s="588"/>
      <c r="AZ6" s="588"/>
      <c r="BA6" s="588"/>
      <c r="BB6" s="588"/>
      <c r="BC6" s="588"/>
      <c r="BD6" s="588"/>
      <c r="BE6" s="588"/>
      <c r="BF6" s="589"/>
      <c r="BG6" s="590">
        <v>8049317</v>
      </c>
      <c r="BH6" s="591"/>
      <c r="BI6" s="591"/>
      <c r="BJ6" s="591"/>
      <c r="BK6" s="591"/>
      <c r="BL6" s="591"/>
      <c r="BM6" s="591"/>
      <c r="BN6" s="592"/>
      <c r="BO6" s="643">
        <v>91.9</v>
      </c>
      <c r="BP6" s="643"/>
      <c r="BQ6" s="643"/>
      <c r="BR6" s="643"/>
      <c r="BS6" s="644">
        <v>84482</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251250</v>
      </c>
      <c r="CS6" s="591"/>
      <c r="CT6" s="591"/>
      <c r="CU6" s="591"/>
      <c r="CV6" s="591"/>
      <c r="CW6" s="591"/>
      <c r="CX6" s="591"/>
      <c r="CY6" s="592"/>
      <c r="CZ6" s="643">
        <v>1.1000000000000001</v>
      </c>
      <c r="DA6" s="643"/>
      <c r="DB6" s="643"/>
      <c r="DC6" s="643"/>
      <c r="DD6" s="596" t="s">
        <v>216</v>
      </c>
      <c r="DE6" s="591"/>
      <c r="DF6" s="591"/>
      <c r="DG6" s="591"/>
      <c r="DH6" s="591"/>
      <c r="DI6" s="591"/>
      <c r="DJ6" s="591"/>
      <c r="DK6" s="591"/>
      <c r="DL6" s="591"/>
      <c r="DM6" s="591"/>
      <c r="DN6" s="591"/>
      <c r="DO6" s="591"/>
      <c r="DP6" s="592"/>
      <c r="DQ6" s="596">
        <v>251210</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12940</v>
      </c>
      <c r="S7" s="591"/>
      <c r="T7" s="591"/>
      <c r="U7" s="591"/>
      <c r="V7" s="591"/>
      <c r="W7" s="591"/>
      <c r="X7" s="591"/>
      <c r="Y7" s="592"/>
      <c r="Z7" s="643">
        <v>0.1</v>
      </c>
      <c r="AA7" s="643"/>
      <c r="AB7" s="643"/>
      <c r="AC7" s="643"/>
      <c r="AD7" s="644">
        <v>12940</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4068732</v>
      </c>
      <c r="BH7" s="591"/>
      <c r="BI7" s="591"/>
      <c r="BJ7" s="591"/>
      <c r="BK7" s="591"/>
      <c r="BL7" s="591"/>
      <c r="BM7" s="591"/>
      <c r="BN7" s="592"/>
      <c r="BO7" s="643">
        <v>46.5</v>
      </c>
      <c r="BP7" s="643"/>
      <c r="BQ7" s="643"/>
      <c r="BR7" s="643"/>
      <c r="BS7" s="644">
        <v>84482</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2664639</v>
      </c>
      <c r="CS7" s="591"/>
      <c r="CT7" s="591"/>
      <c r="CU7" s="591"/>
      <c r="CV7" s="591"/>
      <c r="CW7" s="591"/>
      <c r="CX7" s="591"/>
      <c r="CY7" s="592"/>
      <c r="CZ7" s="643">
        <v>11.2</v>
      </c>
      <c r="DA7" s="643"/>
      <c r="DB7" s="643"/>
      <c r="DC7" s="643"/>
      <c r="DD7" s="596">
        <v>103802</v>
      </c>
      <c r="DE7" s="591"/>
      <c r="DF7" s="591"/>
      <c r="DG7" s="591"/>
      <c r="DH7" s="591"/>
      <c r="DI7" s="591"/>
      <c r="DJ7" s="591"/>
      <c r="DK7" s="591"/>
      <c r="DL7" s="591"/>
      <c r="DM7" s="591"/>
      <c r="DN7" s="591"/>
      <c r="DO7" s="591"/>
      <c r="DP7" s="592"/>
      <c r="DQ7" s="596">
        <v>2191487</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47176</v>
      </c>
      <c r="S8" s="591"/>
      <c r="T8" s="591"/>
      <c r="U8" s="591"/>
      <c r="V8" s="591"/>
      <c r="W8" s="591"/>
      <c r="X8" s="591"/>
      <c r="Y8" s="592"/>
      <c r="Z8" s="643">
        <v>0.2</v>
      </c>
      <c r="AA8" s="643"/>
      <c r="AB8" s="643"/>
      <c r="AC8" s="643"/>
      <c r="AD8" s="644">
        <v>47176</v>
      </c>
      <c r="AE8" s="644"/>
      <c r="AF8" s="644"/>
      <c r="AG8" s="644"/>
      <c r="AH8" s="644"/>
      <c r="AI8" s="644"/>
      <c r="AJ8" s="644"/>
      <c r="AK8" s="644"/>
      <c r="AL8" s="613">
        <v>0.3</v>
      </c>
      <c r="AM8" s="645"/>
      <c r="AN8" s="645"/>
      <c r="AO8" s="646"/>
      <c r="AP8" s="587" t="s">
        <v>221</v>
      </c>
      <c r="AQ8" s="588"/>
      <c r="AR8" s="588"/>
      <c r="AS8" s="588"/>
      <c r="AT8" s="588"/>
      <c r="AU8" s="588"/>
      <c r="AV8" s="588"/>
      <c r="AW8" s="588"/>
      <c r="AX8" s="588"/>
      <c r="AY8" s="588"/>
      <c r="AZ8" s="588"/>
      <c r="BA8" s="588"/>
      <c r="BB8" s="588"/>
      <c r="BC8" s="588"/>
      <c r="BD8" s="588"/>
      <c r="BE8" s="588"/>
      <c r="BF8" s="589"/>
      <c r="BG8" s="590">
        <v>115052</v>
      </c>
      <c r="BH8" s="591"/>
      <c r="BI8" s="591"/>
      <c r="BJ8" s="591"/>
      <c r="BK8" s="591"/>
      <c r="BL8" s="591"/>
      <c r="BM8" s="591"/>
      <c r="BN8" s="592"/>
      <c r="BO8" s="643">
        <v>1.3</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10961801</v>
      </c>
      <c r="CS8" s="591"/>
      <c r="CT8" s="591"/>
      <c r="CU8" s="591"/>
      <c r="CV8" s="591"/>
      <c r="CW8" s="591"/>
      <c r="CX8" s="591"/>
      <c r="CY8" s="592"/>
      <c r="CZ8" s="643">
        <v>46.2</v>
      </c>
      <c r="DA8" s="643"/>
      <c r="DB8" s="643"/>
      <c r="DC8" s="643"/>
      <c r="DD8" s="596">
        <v>135175</v>
      </c>
      <c r="DE8" s="591"/>
      <c r="DF8" s="591"/>
      <c r="DG8" s="591"/>
      <c r="DH8" s="591"/>
      <c r="DI8" s="591"/>
      <c r="DJ8" s="591"/>
      <c r="DK8" s="591"/>
      <c r="DL8" s="591"/>
      <c r="DM8" s="591"/>
      <c r="DN8" s="591"/>
      <c r="DO8" s="591"/>
      <c r="DP8" s="592"/>
      <c r="DQ8" s="596">
        <v>5186574</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27797</v>
      </c>
      <c r="S9" s="591"/>
      <c r="T9" s="591"/>
      <c r="U9" s="591"/>
      <c r="V9" s="591"/>
      <c r="W9" s="591"/>
      <c r="X9" s="591"/>
      <c r="Y9" s="592"/>
      <c r="Z9" s="643">
        <v>0.1</v>
      </c>
      <c r="AA9" s="643"/>
      <c r="AB9" s="643"/>
      <c r="AC9" s="643"/>
      <c r="AD9" s="644">
        <v>27797</v>
      </c>
      <c r="AE9" s="644"/>
      <c r="AF9" s="644"/>
      <c r="AG9" s="644"/>
      <c r="AH9" s="644"/>
      <c r="AI9" s="644"/>
      <c r="AJ9" s="644"/>
      <c r="AK9" s="644"/>
      <c r="AL9" s="613">
        <v>0.2</v>
      </c>
      <c r="AM9" s="645"/>
      <c r="AN9" s="645"/>
      <c r="AO9" s="646"/>
      <c r="AP9" s="587" t="s">
        <v>224</v>
      </c>
      <c r="AQ9" s="588"/>
      <c r="AR9" s="588"/>
      <c r="AS9" s="588"/>
      <c r="AT9" s="588"/>
      <c r="AU9" s="588"/>
      <c r="AV9" s="588"/>
      <c r="AW9" s="588"/>
      <c r="AX9" s="588"/>
      <c r="AY9" s="588"/>
      <c r="AZ9" s="588"/>
      <c r="BA9" s="588"/>
      <c r="BB9" s="588"/>
      <c r="BC9" s="588"/>
      <c r="BD9" s="588"/>
      <c r="BE9" s="588"/>
      <c r="BF9" s="589"/>
      <c r="BG9" s="590">
        <v>3396082</v>
      </c>
      <c r="BH9" s="591"/>
      <c r="BI9" s="591"/>
      <c r="BJ9" s="591"/>
      <c r="BK9" s="591"/>
      <c r="BL9" s="591"/>
      <c r="BM9" s="591"/>
      <c r="BN9" s="592"/>
      <c r="BO9" s="643">
        <v>38.799999999999997</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2007787</v>
      </c>
      <c r="CS9" s="591"/>
      <c r="CT9" s="591"/>
      <c r="CU9" s="591"/>
      <c r="CV9" s="591"/>
      <c r="CW9" s="591"/>
      <c r="CX9" s="591"/>
      <c r="CY9" s="592"/>
      <c r="CZ9" s="643">
        <v>8.5</v>
      </c>
      <c r="DA9" s="643"/>
      <c r="DB9" s="643"/>
      <c r="DC9" s="643"/>
      <c r="DD9" s="596" t="s">
        <v>111</v>
      </c>
      <c r="DE9" s="591"/>
      <c r="DF9" s="591"/>
      <c r="DG9" s="591"/>
      <c r="DH9" s="591"/>
      <c r="DI9" s="591"/>
      <c r="DJ9" s="591"/>
      <c r="DK9" s="591"/>
      <c r="DL9" s="591"/>
      <c r="DM9" s="591"/>
      <c r="DN9" s="591"/>
      <c r="DO9" s="591"/>
      <c r="DP9" s="592"/>
      <c r="DQ9" s="596">
        <v>1974122</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1241300</v>
      </c>
      <c r="S10" s="591"/>
      <c r="T10" s="591"/>
      <c r="U10" s="591"/>
      <c r="V10" s="591"/>
      <c r="W10" s="591"/>
      <c r="X10" s="591"/>
      <c r="Y10" s="592"/>
      <c r="Z10" s="643">
        <v>5.2</v>
      </c>
      <c r="AA10" s="643"/>
      <c r="AB10" s="643"/>
      <c r="AC10" s="643"/>
      <c r="AD10" s="644">
        <v>1241300</v>
      </c>
      <c r="AE10" s="644"/>
      <c r="AF10" s="644"/>
      <c r="AG10" s="644"/>
      <c r="AH10" s="644"/>
      <c r="AI10" s="644"/>
      <c r="AJ10" s="644"/>
      <c r="AK10" s="644"/>
      <c r="AL10" s="613">
        <v>8.9</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132066</v>
      </c>
      <c r="BH10" s="591"/>
      <c r="BI10" s="591"/>
      <c r="BJ10" s="591"/>
      <c r="BK10" s="591"/>
      <c r="BL10" s="591"/>
      <c r="BM10" s="591"/>
      <c r="BN10" s="592"/>
      <c r="BO10" s="643">
        <v>1.5</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36912</v>
      </c>
      <c r="CS10" s="591"/>
      <c r="CT10" s="591"/>
      <c r="CU10" s="591"/>
      <c r="CV10" s="591"/>
      <c r="CW10" s="591"/>
      <c r="CX10" s="591"/>
      <c r="CY10" s="592"/>
      <c r="CZ10" s="643">
        <v>0.2</v>
      </c>
      <c r="DA10" s="643"/>
      <c r="DB10" s="643"/>
      <c r="DC10" s="643"/>
      <c r="DD10" s="596" t="s">
        <v>111</v>
      </c>
      <c r="DE10" s="591"/>
      <c r="DF10" s="591"/>
      <c r="DG10" s="591"/>
      <c r="DH10" s="591"/>
      <c r="DI10" s="591"/>
      <c r="DJ10" s="591"/>
      <c r="DK10" s="591"/>
      <c r="DL10" s="591"/>
      <c r="DM10" s="591"/>
      <c r="DN10" s="591"/>
      <c r="DO10" s="591"/>
      <c r="DP10" s="592"/>
      <c r="DQ10" s="596">
        <v>36912</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425532</v>
      </c>
      <c r="BH11" s="591"/>
      <c r="BI11" s="591"/>
      <c r="BJ11" s="591"/>
      <c r="BK11" s="591"/>
      <c r="BL11" s="591"/>
      <c r="BM11" s="591"/>
      <c r="BN11" s="592"/>
      <c r="BO11" s="643">
        <v>4.9000000000000004</v>
      </c>
      <c r="BP11" s="643"/>
      <c r="BQ11" s="643"/>
      <c r="BR11" s="643"/>
      <c r="BS11" s="596">
        <v>84482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86461</v>
      </c>
      <c r="CS11" s="591"/>
      <c r="CT11" s="591"/>
      <c r="CU11" s="591"/>
      <c r="CV11" s="591"/>
      <c r="CW11" s="591"/>
      <c r="CX11" s="591"/>
      <c r="CY11" s="592"/>
      <c r="CZ11" s="643">
        <v>0.4</v>
      </c>
      <c r="DA11" s="643"/>
      <c r="DB11" s="643"/>
      <c r="DC11" s="643"/>
      <c r="DD11" s="596">
        <v>1474</v>
      </c>
      <c r="DE11" s="591"/>
      <c r="DF11" s="591"/>
      <c r="DG11" s="591"/>
      <c r="DH11" s="591"/>
      <c r="DI11" s="591"/>
      <c r="DJ11" s="591"/>
      <c r="DK11" s="591"/>
      <c r="DL11" s="591"/>
      <c r="DM11" s="591"/>
      <c r="DN11" s="591"/>
      <c r="DO11" s="591"/>
      <c r="DP11" s="592"/>
      <c r="DQ11" s="596">
        <v>81687</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3544027</v>
      </c>
      <c r="BH12" s="591"/>
      <c r="BI12" s="591"/>
      <c r="BJ12" s="591"/>
      <c r="BK12" s="591"/>
      <c r="BL12" s="591"/>
      <c r="BM12" s="591"/>
      <c r="BN12" s="592"/>
      <c r="BO12" s="643">
        <v>40.5</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86150</v>
      </c>
      <c r="CS12" s="591"/>
      <c r="CT12" s="591"/>
      <c r="CU12" s="591"/>
      <c r="CV12" s="591"/>
      <c r="CW12" s="591"/>
      <c r="CX12" s="591"/>
      <c r="CY12" s="592"/>
      <c r="CZ12" s="643">
        <v>0.4</v>
      </c>
      <c r="DA12" s="643"/>
      <c r="DB12" s="643"/>
      <c r="DC12" s="643"/>
      <c r="DD12" s="596" t="s">
        <v>111</v>
      </c>
      <c r="DE12" s="591"/>
      <c r="DF12" s="591"/>
      <c r="DG12" s="591"/>
      <c r="DH12" s="591"/>
      <c r="DI12" s="591"/>
      <c r="DJ12" s="591"/>
      <c r="DK12" s="591"/>
      <c r="DL12" s="591"/>
      <c r="DM12" s="591"/>
      <c r="DN12" s="591"/>
      <c r="DO12" s="591"/>
      <c r="DP12" s="592"/>
      <c r="DQ12" s="596">
        <v>51580</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49127</v>
      </c>
      <c r="S13" s="591"/>
      <c r="T13" s="591"/>
      <c r="U13" s="591"/>
      <c r="V13" s="591"/>
      <c r="W13" s="591"/>
      <c r="X13" s="591"/>
      <c r="Y13" s="592"/>
      <c r="Z13" s="643">
        <v>0.2</v>
      </c>
      <c r="AA13" s="643"/>
      <c r="AB13" s="643"/>
      <c r="AC13" s="643"/>
      <c r="AD13" s="644">
        <v>49127</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3518913</v>
      </c>
      <c r="BH13" s="591"/>
      <c r="BI13" s="591"/>
      <c r="BJ13" s="591"/>
      <c r="BK13" s="591"/>
      <c r="BL13" s="591"/>
      <c r="BM13" s="591"/>
      <c r="BN13" s="592"/>
      <c r="BO13" s="643">
        <v>40.200000000000003</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2475483</v>
      </c>
      <c r="CS13" s="591"/>
      <c r="CT13" s="591"/>
      <c r="CU13" s="591"/>
      <c r="CV13" s="591"/>
      <c r="CW13" s="591"/>
      <c r="CX13" s="591"/>
      <c r="CY13" s="592"/>
      <c r="CZ13" s="643">
        <v>10.4</v>
      </c>
      <c r="DA13" s="643"/>
      <c r="DB13" s="643"/>
      <c r="DC13" s="643"/>
      <c r="DD13" s="596">
        <v>302471</v>
      </c>
      <c r="DE13" s="591"/>
      <c r="DF13" s="591"/>
      <c r="DG13" s="591"/>
      <c r="DH13" s="591"/>
      <c r="DI13" s="591"/>
      <c r="DJ13" s="591"/>
      <c r="DK13" s="591"/>
      <c r="DL13" s="591"/>
      <c r="DM13" s="591"/>
      <c r="DN13" s="591"/>
      <c r="DO13" s="591"/>
      <c r="DP13" s="592"/>
      <c r="DQ13" s="596">
        <v>1604317</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100220</v>
      </c>
      <c r="BH14" s="591"/>
      <c r="BI14" s="591"/>
      <c r="BJ14" s="591"/>
      <c r="BK14" s="591"/>
      <c r="BL14" s="591"/>
      <c r="BM14" s="591"/>
      <c r="BN14" s="592"/>
      <c r="BO14" s="643">
        <v>1.1000000000000001</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856567</v>
      </c>
      <c r="CS14" s="591"/>
      <c r="CT14" s="591"/>
      <c r="CU14" s="591"/>
      <c r="CV14" s="591"/>
      <c r="CW14" s="591"/>
      <c r="CX14" s="591"/>
      <c r="CY14" s="592"/>
      <c r="CZ14" s="643">
        <v>3.6</v>
      </c>
      <c r="DA14" s="643"/>
      <c r="DB14" s="643"/>
      <c r="DC14" s="643"/>
      <c r="DD14" s="596">
        <v>804</v>
      </c>
      <c r="DE14" s="591"/>
      <c r="DF14" s="591"/>
      <c r="DG14" s="591"/>
      <c r="DH14" s="591"/>
      <c r="DI14" s="591"/>
      <c r="DJ14" s="591"/>
      <c r="DK14" s="591"/>
      <c r="DL14" s="591"/>
      <c r="DM14" s="591"/>
      <c r="DN14" s="591"/>
      <c r="DO14" s="591"/>
      <c r="DP14" s="592"/>
      <c r="DQ14" s="596">
        <v>849269</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39963</v>
      </c>
      <c r="S15" s="591"/>
      <c r="T15" s="591"/>
      <c r="U15" s="591"/>
      <c r="V15" s="591"/>
      <c r="W15" s="591"/>
      <c r="X15" s="591"/>
      <c r="Y15" s="592"/>
      <c r="Z15" s="643">
        <v>0.2</v>
      </c>
      <c r="AA15" s="643"/>
      <c r="AB15" s="643"/>
      <c r="AC15" s="643"/>
      <c r="AD15" s="644">
        <v>39963</v>
      </c>
      <c r="AE15" s="644"/>
      <c r="AF15" s="644"/>
      <c r="AG15" s="644"/>
      <c r="AH15" s="644"/>
      <c r="AI15" s="644"/>
      <c r="AJ15" s="644"/>
      <c r="AK15" s="644"/>
      <c r="AL15" s="613">
        <v>0.3</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336338</v>
      </c>
      <c r="BH15" s="591"/>
      <c r="BI15" s="591"/>
      <c r="BJ15" s="591"/>
      <c r="BK15" s="591"/>
      <c r="BL15" s="591"/>
      <c r="BM15" s="591"/>
      <c r="BN15" s="592"/>
      <c r="BO15" s="643">
        <v>3.8</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2231491</v>
      </c>
      <c r="CS15" s="591"/>
      <c r="CT15" s="591"/>
      <c r="CU15" s="591"/>
      <c r="CV15" s="591"/>
      <c r="CW15" s="591"/>
      <c r="CX15" s="591"/>
      <c r="CY15" s="592"/>
      <c r="CZ15" s="643">
        <v>9.4</v>
      </c>
      <c r="DA15" s="643"/>
      <c r="DB15" s="643"/>
      <c r="DC15" s="643"/>
      <c r="DD15" s="596">
        <v>388687</v>
      </c>
      <c r="DE15" s="591"/>
      <c r="DF15" s="591"/>
      <c r="DG15" s="591"/>
      <c r="DH15" s="591"/>
      <c r="DI15" s="591"/>
      <c r="DJ15" s="591"/>
      <c r="DK15" s="591"/>
      <c r="DL15" s="591"/>
      <c r="DM15" s="591"/>
      <c r="DN15" s="591"/>
      <c r="DO15" s="591"/>
      <c r="DP15" s="592"/>
      <c r="DQ15" s="596">
        <v>1760772</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4489919</v>
      </c>
      <c r="S16" s="591"/>
      <c r="T16" s="591"/>
      <c r="U16" s="591"/>
      <c r="V16" s="591"/>
      <c r="W16" s="591"/>
      <c r="X16" s="591"/>
      <c r="Y16" s="592"/>
      <c r="Z16" s="643">
        <v>18.8</v>
      </c>
      <c r="AA16" s="643"/>
      <c r="AB16" s="643"/>
      <c r="AC16" s="643"/>
      <c r="AD16" s="644">
        <v>4252411</v>
      </c>
      <c r="AE16" s="644"/>
      <c r="AF16" s="644"/>
      <c r="AG16" s="644"/>
      <c r="AH16" s="644"/>
      <c r="AI16" s="644"/>
      <c r="AJ16" s="644"/>
      <c r="AK16" s="644"/>
      <c r="AL16" s="613">
        <v>30.5</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4252411</v>
      </c>
      <c r="S17" s="591"/>
      <c r="T17" s="591"/>
      <c r="U17" s="591"/>
      <c r="V17" s="591"/>
      <c r="W17" s="591"/>
      <c r="X17" s="591"/>
      <c r="Y17" s="592"/>
      <c r="Z17" s="643">
        <v>17.8</v>
      </c>
      <c r="AA17" s="643"/>
      <c r="AB17" s="643"/>
      <c r="AC17" s="643"/>
      <c r="AD17" s="644">
        <v>4252411</v>
      </c>
      <c r="AE17" s="644"/>
      <c r="AF17" s="644"/>
      <c r="AG17" s="644"/>
      <c r="AH17" s="644"/>
      <c r="AI17" s="644"/>
      <c r="AJ17" s="644"/>
      <c r="AK17" s="644"/>
      <c r="AL17" s="613">
        <v>30.5</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2076149</v>
      </c>
      <c r="CS17" s="591"/>
      <c r="CT17" s="591"/>
      <c r="CU17" s="591"/>
      <c r="CV17" s="591"/>
      <c r="CW17" s="591"/>
      <c r="CX17" s="591"/>
      <c r="CY17" s="592"/>
      <c r="CZ17" s="643">
        <v>8.6999999999999993</v>
      </c>
      <c r="DA17" s="643"/>
      <c r="DB17" s="643"/>
      <c r="DC17" s="643"/>
      <c r="DD17" s="596" t="s">
        <v>111</v>
      </c>
      <c r="DE17" s="591"/>
      <c r="DF17" s="591"/>
      <c r="DG17" s="591"/>
      <c r="DH17" s="591"/>
      <c r="DI17" s="591"/>
      <c r="DJ17" s="591"/>
      <c r="DK17" s="591"/>
      <c r="DL17" s="591"/>
      <c r="DM17" s="591"/>
      <c r="DN17" s="591"/>
      <c r="DO17" s="591"/>
      <c r="DP17" s="592"/>
      <c r="DQ17" s="596">
        <v>2076149</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237508</v>
      </c>
      <c r="S18" s="591"/>
      <c r="T18" s="591"/>
      <c r="U18" s="591"/>
      <c r="V18" s="591"/>
      <c r="W18" s="591"/>
      <c r="X18" s="591"/>
      <c r="Y18" s="592"/>
      <c r="Z18" s="643">
        <v>1</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705572</v>
      </c>
      <c r="BH19" s="591"/>
      <c r="BI19" s="591"/>
      <c r="BJ19" s="591"/>
      <c r="BK19" s="591"/>
      <c r="BL19" s="591"/>
      <c r="BM19" s="591"/>
      <c r="BN19" s="592"/>
      <c r="BO19" s="643">
        <v>8.1</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14786389</v>
      </c>
      <c r="S20" s="591"/>
      <c r="T20" s="591"/>
      <c r="U20" s="591"/>
      <c r="V20" s="591"/>
      <c r="W20" s="591"/>
      <c r="X20" s="591"/>
      <c r="Y20" s="592"/>
      <c r="Z20" s="643">
        <v>61.8</v>
      </c>
      <c r="AA20" s="643"/>
      <c r="AB20" s="643"/>
      <c r="AC20" s="643"/>
      <c r="AD20" s="644">
        <v>13843309</v>
      </c>
      <c r="AE20" s="644"/>
      <c r="AF20" s="644"/>
      <c r="AG20" s="644"/>
      <c r="AH20" s="644"/>
      <c r="AI20" s="644"/>
      <c r="AJ20" s="644"/>
      <c r="AK20" s="644"/>
      <c r="AL20" s="613">
        <v>99.2</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705572</v>
      </c>
      <c r="BH20" s="591"/>
      <c r="BI20" s="591"/>
      <c r="BJ20" s="591"/>
      <c r="BK20" s="591"/>
      <c r="BL20" s="591"/>
      <c r="BM20" s="591"/>
      <c r="BN20" s="592"/>
      <c r="BO20" s="643">
        <v>8.1</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23734690</v>
      </c>
      <c r="CS20" s="591"/>
      <c r="CT20" s="591"/>
      <c r="CU20" s="591"/>
      <c r="CV20" s="591"/>
      <c r="CW20" s="591"/>
      <c r="CX20" s="591"/>
      <c r="CY20" s="592"/>
      <c r="CZ20" s="643">
        <v>100</v>
      </c>
      <c r="DA20" s="643"/>
      <c r="DB20" s="643"/>
      <c r="DC20" s="643"/>
      <c r="DD20" s="596">
        <v>932413</v>
      </c>
      <c r="DE20" s="591"/>
      <c r="DF20" s="591"/>
      <c r="DG20" s="591"/>
      <c r="DH20" s="591"/>
      <c r="DI20" s="591"/>
      <c r="DJ20" s="591"/>
      <c r="DK20" s="591"/>
      <c r="DL20" s="591"/>
      <c r="DM20" s="591"/>
      <c r="DN20" s="591"/>
      <c r="DO20" s="591"/>
      <c r="DP20" s="592"/>
      <c r="DQ20" s="596">
        <v>16064079</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12424</v>
      </c>
      <c r="S21" s="591"/>
      <c r="T21" s="591"/>
      <c r="U21" s="591"/>
      <c r="V21" s="591"/>
      <c r="W21" s="591"/>
      <c r="X21" s="591"/>
      <c r="Y21" s="592"/>
      <c r="Z21" s="643">
        <v>0.1</v>
      </c>
      <c r="AA21" s="643"/>
      <c r="AB21" s="643"/>
      <c r="AC21" s="643"/>
      <c r="AD21" s="644">
        <v>12424</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259472</v>
      </c>
      <c r="S22" s="591"/>
      <c r="T22" s="591"/>
      <c r="U22" s="591"/>
      <c r="V22" s="591"/>
      <c r="W22" s="591"/>
      <c r="X22" s="591"/>
      <c r="Y22" s="592"/>
      <c r="Z22" s="643">
        <v>1.1000000000000001</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345270</v>
      </c>
      <c r="S23" s="591"/>
      <c r="T23" s="591"/>
      <c r="U23" s="591"/>
      <c r="V23" s="591"/>
      <c r="W23" s="591"/>
      <c r="X23" s="591"/>
      <c r="Y23" s="592"/>
      <c r="Z23" s="643">
        <v>1.4</v>
      </c>
      <c r="AA23" s="643"/>
      <c r="AB23" s="643"/>
      <c r="AC23" s="643"/>
      <c r="AD23" s="644">
        <v>89878</v>
      </c>
      <c r="AE23" s="644"/>
      <c r="AF23" s="644"/>
      <c r="AG23" s="644"/>
      <c r="AH23" s="644"/>
      <c r="AI23" s="644"/>
      <c r="AJ23" s="644"/>
      <c r="AK23" s="644"/>
      <c r="AL23" s="613">
        <v>0.6</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v>705572</v>
      </c>
      <c r="BH23" s="591"/>
      <c r="BI23" s="591"/>
      <c r="BJ23" s="591"/>
      <c r="BK23" s="591"/>
      <c r="BL23" s="591"/>
      <c r="BM23" s="591"/>
      <c r="BN23" s="592"/>
      <c r="BO23" s="643">
        <v>8.1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37225</v>
      </c>
      <c r="S24" s="591"/>
      <c r="T24" s="591"/>
      <c r="U24" s="591"/>
      <c r="V24" s="591"/>
      <c r="W24" s="591"/>
      <c r="X24" s="591"/>
      <c r="Y24" s="592"/>
      <c r="Z24" s="643">
        <v>0.2</v>
      </c>
      <c r="AA24" s="643"/>
      <c r="AB24" s="643"/>
      <c r="AC24" s="643"/>
      <c r="AD24" s="644" t="s">
        <v>111</v>
      </c>
      <c r="AE24" s="644"/>
      <c r="AF24" s="644"/>
      <c r="AG24" s="644"/>
      <c r="AH24" s="644"/>
      <c r="AI24" s="644"/>
      <c r="AJ24" s="644"/>
      <c r="AK24" s="644"/>
      <c r="AL24" s="613" t="s">
        <v>111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12854553</v>
      </c>
      <c r="CS24" s="641"/>
      <c r="CT24" s="641"/>
      <c r="CU24" s="641"/>
      <c r="CV24" s="641"/>
      <c r="CW24" s="641"/>
      <c r="CX24" s="641"/>
      <c r="CY24" s="688"/>
      <c r="CZ24" s="692">
        <v>54.2</v>
      </c>
      <c r="DA24" s="693"/>
      <c r="DB24" s="693"/>
      <c r="DC24" s="694"/>
      <c r="DD24" s="687">
        <v>7754310</v>
      </c>
      <c r="DE24" s="641"/>
      <c r="DF24" s="641"/>
      <c r="DG24" s="641"/>
      <c r="DH24" s="641"/>
      <c r="DI24" s="641"/>
      <c r="DJ24" s="641"/>
      <c r="DK24" s="688"/>
      <c r="DL24" s="687">
        <v>7703620</v>
      </c>
      <c r="DM24" s="641"/>
      <c r="DN24" s="641"/>
      <c r="DO24" s="641"/>
      <c r="DP24" s="641"/>
      <c r="DQ24" s="641"/>
      <c r="DR24" s="641"/>
      <c r="DS24" s="641"/>
      <c r="DT24" s="641"/>
      <c r="DU24" s="641"/>
      <c r="DV24" s="688"/>
      <c r="DW24" s="689">
        <v>51.5</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4242287</v>
      </c>
      <c r="S25" s="591"/>
      <c r="T25" s="591"/>
      <c r="U25" s="591"/>
      <c r="V25" s="591"/>
      <c r="W25" s="591"/>
      <c r="X25" s="591"/>
      <c r="Y25" s="592"/>
      <c r="Z25" s="643">
        <v>17.7</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4036606</v>
      </c>
      <c r="CS25" s="609"/>
      <c r="CT25" s="609"/>
      <c r="CU25" s="609"/>
      <c r="CV25" s="609"/>
      <c r="CW25" s="609"/>
      <c r="CX25" s="609"/>
      <c r="CY25" s="610"/>
      <c r="CZ25" s="593">
        <v>17</v>
      </c>
      <c r="DA25" s="611"/>
      <c r="DB25" s="611"/>
      <c r="DC25" s="612"/>
      <c r="DD25" s="596">
        <v>3710866</v>
      </c>
      <c r="DE25" s="609"/>
      <c r="DF25" s="609"/>
      <c r="DG25" s="609"/>
      <c r="DH25" s="609"/>
      <c r="DI25" s="609"/>
      <c r="DJ25" s="609"/>
      <c r="DK25" s="610"/>
      <c r="DL25" s="596">
        <v>3680473</v>
      </c>
      <c r="DM25" s="609"/>
      <c r="DN25" s="609"/>
      <c r="DO25" s="609"/>
      <c r="DP25" s="609"/>
      <c r="DQ25" s="609"/>
      <c r="DR25" s="609"/>
      <c r="DS25" s="609"/>
      <c r="DT25" s="609"/>
      <c r="DU25" s="609"/>
      <c r="DV25" s="610"/>
      <c r="DW25" s="613">
        <v>24.6</v>
      </c>
      <c r="DX25" s="614"/>
      <c r="DY25" s="614"/>
      <c r="DZ25" s="614"/>
      <c r="EA25" s="614"/>
      <c r="EB25" s="614"/>
      <c r="EC25" s="615"/>
    </row>
    <row r="26" spans="2:133" ht="11.25" customHeight="1">
      <c r="B26" s="684" t="s">
        <v>277</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2476116</v>
      </c>
      <c r="CS26" s="591"/>
      <c r="CT26" s="591"/>
      <c r="CU26" s="591"/>
      <c r="CV26" s="591"/>
      <c r="CW26" s="591"/>
      <c r="CX26" s="591"/>
      <c r="CY26" s="592"/>
      <c r="CZ26" s="593">
        <v>10.4</v>
      </c>
      <c r="DA26" s="611"/>
      <c r="DB26" s="611"/>
      <c r="DC26" s="612"/>
      <c r="DD26" s="596">
        <v>2243680</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1610611</v>
      </c>
      <c r="S27" s="591"/>
      <c r="T27" s="591"/>
      <c r="U27" s="591"/>
      <c r="V27" s="591"/>
      <c r="W27" s="591"/>
      <c r="X27" s="591"/>
      <c r="Y27" s="592"/>
      <c r="Z27" s="643">
        <v>6.7</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8754889</v>
      </c>
      <c r="BH27" s="591"/>
      <c r="BI27" s="591"/>
      <c r="BJ27" s="591"/>
      <c r="BK27" s="591"/>
      <c r="BL27" s="591"/>
      <c r="BM27" s="591"/>
      <c r="BN27" s="592"/>
      <c r="BO27" s="643">
        <v>100</v>
      </c>
      <c r="BP27" s="643"/>
      <c r="BQ27" s="643"/>
      <c r="BR27" s="643"/>
      <c r="BS27" s="596">
        <v>84482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6741798</v>
      </c>
      <c r="CS27" s="609"/>
      <c r="CT27" s="609"/>
      <c r="CU27" s="609"/>
      <c r="CV27" s="609"/>
      <c r="CW27" s="609"/>
      <c r="CX27" s="609"/>
      <c r="CY27" s="610"/>
      <c r="CZ27" s="593">
        <v>28.4</v>
      </c>
      <c r="DA27" s="611"/>
      <c r="DB27" s="611"/>
      <c r="DC27" s="612"/>
      <c r="DD27" s="596">
        <v>1967295</v>
      </c>
      <c r="DE27" s="609"/>
      <c r="DF27" s="609"/>
      <c r="DG27" s="609"/>
      <c r="DH27" s="609"/>
      <c r="DI27" s="609"/>
      <c r="DJ27" s="609"/>
      <c r="DK27" s="610"/>
      <c r="DL27" s="596">
        <v>1948456</v>
      </c>
      <c r="DM27" s="609"/>
      <c r="DN27" s="609"/>
      <c r="DO27" s="609"/>
      <c r="DP27" s="609"/>
      <c r="DQ27" s="609"/>
      <c r="DR27" s="609"/>
      <c r="DS27" s="609"/>
      <c r="DT27" s="609"/>
      <c r="DU27" s="609"/>
      <c r="DV27" s="610"/>
      <c r="DW27" s="613">
        <v>13</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22326</v>
      </c>
      <c r="S28" s="591"/>
      <c r="T28" s="591"/>
      <c r="U28" s="591"/>
      <c r="V28" s="591"/>
      <c r="W28" s="591"/>
      <c r="X28" s="591"/>
      <c r="Y28" s="592"/>
      <c r="Z28" s="643">
        <v>0.1</v>
      </c>
      <c r="AA28" s="643"/>
      <c r="AB28" s="643"/>
      <c r="AC28" s="643"/>
      <c r="AD28" s="644">
        <v>13268</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2076149</v>
      </c>
      <c r="CS28" s="591"/>
      <c r="CT28" s="591"/>
      <c r="CU28" s="591"/>
      <c r="CV28" s="591"/>
      <c r="CW28" s="591"/>
      <c r="CX28" s="591"/>
      <c r="CY28" s="592"/>
      <c r="CZ28" s="593">
        <v>8.6999999999999993</v>
      </c>
      <c r="DA28" s="611"/>
      <c r="DB28" s="611"/>
      <c r="DC28" s="612"/>
      <c r="DD28" s="596">
        <v>2076149</v>
      </c>
      <c r="DE28" s="591"/>
      <c r="DF28" s="591"/>
      <c r="DG28" s="591"/>
      <c r="DH28" s="591"/>
      <c r="DI28" s="591"/>
      <c r="DJ28" s="591"/>
      <c r="DK28" s="592"/>
      <c r="DL28" s="596">
        <v>2074691</v>
      </c>
      <c r="DM28" s="591"/>
      <c r="DN28" s="591"/>
      <c r="DO28" s="591"/>
      <c r="DP28" s="591"/>
      <c r="DQ28" s="591"/>
      <c r="DR28" s="591"/>
      <c r="DS28" s="591"/>
      <c r="DT28" s="591"/>
      <c r="DU28" s="591"/>
      <c r="DV28" s="592"/>
      <c r="DW28" s="613">
        <v>13.9</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126200</v>
      </c>
      <c r="S29" s="591"/>
      <c r="T29" s="591"/>
      <c r="U29" s="591"/>
      <c r="V29" s="591"/>
      <c r="W29" s="591"/>
      <c r="X29" s="591"/>
      <c r="Y29" s="592"/>
      <c r="Z29" s="643">
        <v>0.5</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57</v>
      </c>
      <c r="CG29" s="624"/>
      <c r="CH29" s="624"/>
      <c r="CI29" s="624"/>
      <c r="CJ29" s="624"/>
      <c r="CK29" s="624"/>
      <c r="CL29" s="624"/>
      <c r="CM29" s="624"/>
      <c r="CN29" s="624"/>
      <c r="CO29" s="624"/>
      <c r="CP29" s="624"/>
      <c r="CQ29" s="625"/>
      <c r="CR29" s="590">
        <v>2070973</v>
      </c>
      <c r="CS29" s="609"/>
      <c r="CT29" s="609"/>
      <c r="CU29" s="609"/>
      <c r="CV29" s="609"/>
      <c r="CW29" s="609"/>
      <c r="CX29" s="609"/>
      <c r="CY29" s="610"/>
      <c r="CZ29" s="593">
        <v>8.6999999999999993</v>
      </c>
      <c r="DA29" s="611"/>
      <c r="DB29" s="611"/>
      <c r="DC29" s="612"/>
      <c r="DD29" s="596">
        <v>2070973</v>
      </c>
      <c r="DE29" s="609"/>
      <c r="DF29" s="609"/>
      <c r="DG29" s="609"/>
      <c r="DH29" s="609"/>
      <c r="DI29" s="609"/>
      <c r="DJ29" s="609"/>
      <c r="DK29" s="610"/>
      <c r="DL29" s="596">
        <v>2069515</v>
      </c>
      <c r="DM29" s="609"/>
      <c r="DN29" s="609"/>
      <c r="DO29" s="609"/>
      <c r="DP29" s="609"/>
      <c r="DQ29" s="609"/>
      <c r="DR29" s="609"/>
      <c r="DS29" s="609"/>
      <c r="DT29" s="609"/>
      <c r="DU29" s="609"/>
      <c r="DV29" s="610"/>
      <c r="DW29" s="613">
        <v>13.8</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140000</v>
      </c>
      <c r="S30" s="591"/>
      <c r="T30" s="591"/>
      <c r="U30" s="591"/>
      <c r="V30" s="591"/>
      <c r="W30" s="591"/>
      <c r="X30" s="591"/>
      <c r="Y30" s="592"/>
      <c r="Z30" s="643">
        <v>0.6</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98.8</v>
      </c>
      <c r="BH30" s="657"/>
      <c r="BI30" s="657"/>
      <c r="BJ30" s="657"/>
      <c r="BK30" s="657"/>
      <c r="BL30" s="657"/>
      <c r="BM30" s="658">
        <v>96.8</v>
      </c>
      <c r="BN30" s="657"/>
      <c r="BO30" s="657"/>
      <c r="BP30" s="657"/>
      <c r="BQ30" s="659"/>
      <c r="BR30" s="656">
        <v>98.5</v>
      </c>
      <c r="BS30" s="657"/>
      <c r="BT30" s="657"/>
      <c r="BU30" s="657"/>
      <c r="BV30" s="657"/>
      <c r="BW30" s="657"/>
      <c r="BX30" s="658">
        <v>95.7</v>
      </c>
      <c r="BY30" s="657"/>
      <c r="BZ30" s="657"/>
      <c r="CA30" s="657"/>
      <c r="CB30" s="659"/>
      <c r="CD30" s="662"/>
      <c r="CE30" s="663"/>
      <c r="CF30" s="627" t="s">
        <v>292</v>
      </c>
      <c r="CG30" s="624"/>
      <c r="CH30" s="624"/>
      <c r="CI30" s="624"/>
      <c r="CJ30" s="624"/>
      <c r="CK30" s="624"/>
      <c r="CL30" s="624"/>
      <c r="CM30" s="624"/>
      <c r="CN30" s="624"/>
      <c r="CO30" s="624"/>
      <c r="CP30" s="624"/>
      <c r="CQ30" s="625"/>
      <c r="CR30" s="590">
        <v>1867476</v>
      </c>
      <c r="CS30" s="591"/>
      <c r="CT30" s="591"/>
      <c r="CU30" s="591"/>
      <c r="CV30" s="591"/>
      <c r="CW30" s="591"/>
      <c r="CX30" s="591"/>
      <c r="CY30" s="592"/>
      <c r="CZ30" s="593">
        <v>7.9</v>
      </c>
      <c r="DA30" s="611"/>
      <c r="DB30" s="611"/>
      <c r="DC30" s="612"/>
      <c r="DD30" s="596">
        <v>1867476</v>
      </c>
      <c r="DE30" s="591"/>
      <c r="DF30" s="591"/>
      <c r="DG30" s="591"/>
      <c r="DH30" s="591"/>
      <c r="DI30" s="591"/>
      <c r="DJ30" s="591"/>
      <c r="DK30" s="592"/>
      <c r="DL30" s="596">
        <v>1866018</v>
      </c>
      <c r="DM30" s="591"/>
      <c r="DN30" s="591"/>
      <c r="DO30" s="591"/>
      <c r="DP30" s="591"/>
      <c r="DQ30" s="591"/>
      <c r="DR30" s="591"/>
      <c r="DS30" s="591"/>
      <c r="DT30" s="591"/>
      <c r="DU30" s="591"/>
      <c r="DV30" s="592"/>
      <c r="DW30" s="613">
        <v>12.5</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208527</v>
      </c>
      <c r="S31" s="591"/>
      <c r="T31" s="591"/>
      <c r="U31" s="591"/>
      <c r="V31" s="591"/>
      <c r="W31" s="591"/>
      <c r="X31" s="591"/>
      <c r="Y31" s="592"/>
      <c r="Z31" s="643">
        <v>0.9</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98.8</v>
      </c>
      <c r="BH31" s="609"/>
      <c r="BI31" s="609"/>
      <c r="BJ31" s="609"/>
      <c r="BK31" s="609"/>
      <c r="BL31" s="609"/>
      <c r="BM31" s="645">
        <v>97</v>
      </c>
      <c r="BN31" s="655"/>
      <c r="BO31" s="655"/>
      <c r="BP31" s="655"/>
      <c r="BQ31" s="619"/>
      <c r="BR31" s="654">
        <v>98.7</v>
      </c>
      <c r="BS31" s="609"/>
      <c r="BT31" s="609"/>
      <c r="BU31" s="609"/>
      <c r="BV31" s="609"/>
      <c r="BW31" s="609"/>
      <c r="BX31" s="645">
        <v>95.5</v>
      </c>
      <c r="BY31" s="655"/>
      <c r="BZ31" s="655"/>
      <c r="CA31" s="655"/>
      <c r="CB31" s="619"/>
      <c r="CD31" s="662"/>
      <c r="CE31" s="663"/>
      <c r="CF31" s="627" t="s">
        <v>296</v>
      </c>
      <c r="CG31" s="624"/>
      <c r="CH31" s="624"/>
      <c r="CI31" s="624"/>
      <c r="CJ31" s="624"/>
      <c r="CK31" s="624"/>
      <c r="CL31" s="624"/>
      <c r="CM31" s="624"/>
      <c r="CN31" s="624"/>
      <c r="CO31" s="624"/>
      <c r="CP31" s="624"/>
      <c r="CQ31" s="625"/>
      <c r="CR31" s="590">
        <v>203497</v>
      </c>
      <c r="CS31" s="609"/>
      <c r="CT31" s="609"/>
      <c r="CU31" s="609"/>
      <c r="CV31" s="609"/>
      <c r="CW31" s="609"/>
      <c r="CX31" s="609"/>
      <c r="CY31" s="610"/>
      <c r="CZ31" s="593">
        <v>0.9</v>
      </c>
      <c r="DA31" s="611"/>
      <c r="DB31" s="611"/>
      <c r="DC31" s="612"/>
      <c r="DD31" s="596">
        <v>203497</v>
      </c>
      <c r="DE31" s="609"/>
      <c r="DF31" s="609"/>
      <c r="DG31" s="609"/>
      <c r="DH31" s="609"/>
      <c r="DI31" s="609"/>
      <c r="DJ31" s="609"/>
      <c r="DK31" s="610"/>
      <c r="DL31" s="596">
        <v>203497</v>
      </c>
      <c r="DM31" s="609"/>
      <c r="DN31" s="609"/>
      <c r="DO31" s="609"/>
      <c r="DP31" s="609"/>
      <c r="DQ31" s="609"/>
      <c r="DR31" s="609"/>
      <c r="DS31" s="609"/>
      <c r="DT31" s="609"/>
      <c r="DU31" s="609"/>
      <c r="DV31" s="610"/>
      <c r="DW31" s="613">
        <v>1.4</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880548</v>
      </c>
      <c r="S32" s="591"/>
      <c r="T32" s="591"/>
      <c r="U32" s="591"/>
      <c r="V32" s="591"/>
      <c r="W32" s="591"/>
      <c r="X32" s="591"/>
      <c r="Y32" s="592"/>
      <c r="Z32" s="643">
        <v>3.7</v>
      </c>
      <c r="AA32" s="643"/>
      <c r="AB32" s="643"/>
      <c r="AC32" s="643"/>
      <c r="AD32" s="644">
        <v>41</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98.7</v>
      </c>
      <c r="BH32" s="575"/>
      <c r="BI32" s="575"/>
      <c r="BJ32" s="575"/>
      <c r="BK32" s="575"/>
      <c r="BL32" s="575"/>
      <c r="BM32" s="638">
        <v>96.5</v>
      </c>
      <c r="BN32" s="575"/>
      <c r="BO32" s="575"/>
      <c r="BP32" s="575"/>
      <c r="BQ32" s="632"/>
      <c r="BR32" s="653">
        <v>98.2</v>
      </c>
      <c r="BS32" s="575"/>
      <c r="BT32" s="575"/>
      <c r="BU32" s="575"/>
      <c r="BV32" s="575"/>
      <c r="BW32" s="575"/>
      <c r="BX32" s="638">
        <v>95.6</v>
      </c>
      <c r="BY32" s="575"/>
      <c r="BZ32" s="575"/>
      <c r="CA32" s="575"/>
      <c r="CB32" s="632"/>
      <c r="CD32" s="664"/>
      <c r="CE32" s="665"/>
      <c r="CF32" s="627" t="s">
        <v>299</v>
      </c>
      <c r="CG32" s="624"/>
      <c r="CH32" s="624"/>
      <c r="CI32" s="624"/>
      <c r="CJ32" s="624"/>
      <c r="CK32" s="624"/>
      <c r="CL32" s="624"/>
      <c r="CM32" s="624"/>
      <c r="CN32" s="624"/>
      <c r="CO32" s="624"/>
      <c r="CP32" s="624"/>
      <c r="CQ32" s="625"/>
      <c r="CR32" s="590">
        <v>5176</v>
      </c>
      <c r="CS32" s="591"/>
      <c r="CT32" s="591"/>
      <c r="CU32" s="591"/>
      <c r="CV32" s="591"/>
      <c r="CW32" s="591"/>
      <c r="CX32" s="591"/>
      <c r="CY32" s="592"/>
      <c r="CZ32" s="593">
        <v>0</v>
      </c>
      <c r="DA32" s="611"/>
      <c r="DB32" s="611"/>
      <c r="DC32" s="612"/>
      <c r="DD32" s="596">
        <v>5176</v>
      </c>
      <c r="DE32" s="591"/>
      <c r="DF32" s="591"/>
      <c r="DG32" s="591"/>
      <c r="DH32" s="591"/>
      <c r="DI32" s="591"/>
      <c r="DJ32" s="591"/>
      <c r="DK32" s="592"/>
      <c r="DL32" s="596">
        <v>5176</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1261923</v>
      </c>
      <c r="S33" s="591"/>
      <c r="T33" s="591"/>
      <c r="U33" s="591"/>
      <c r="V33" s="591"/>
      <c r="W33" s="591"/>
      <c r="X33" s="591"/>
      <c r="Y33" s="592"/>
      <c r="Z33" s="643">
        <v>5.3</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9947724</v>
      </c>
      <c r="CS33" s="609"/>
      <c r="CT33" s="609"/>
      <c r="CU33" s="609"/>
      <c r="CV33" s="609"/>
      <c r="CW33" s="609"/>
      <c r="CX33" s="609"/>
      <c r="CY33" s="610"/>
      <c r="CZ33" s="593">
        <v>41.9</v>
      </c>
      <c r="DA33" s="611"/>
      <c r="DB33" s="611"/>
      <c r="DC33" s="612"/>
      <c r="DD33" s="596">
        <v>8042839</v>
      </c>
      <c r="DE33" s="609"/>
      <c r="DF33" s="609"/>
      <c r="DG33" s="609"/>
      <c r="DH33" s="609"/>
      <c r="DI33" s="609"/>
      <c r="DJ33" s="609"/>
      <c r="DK33" s="610"/>
      <c r="DL33" s="596">
        <v>7123481</v>
      </c>
      <c r="DM33" s="609"/>
      <c r="DN33" s="609"/>
      <c r="DO33" s="609"/>
      <c r="DP33" s="609"/>
      <c r="DQ33" s="609"/>
      <c r="DR33" s="609"/>
      <c r="DS33" s="609"/>
      <c r="DT33" s="609"/>
      <c r="DU33" s="609"/>
      <c r="DV33" s="610"/>
      <c r="DW33" s="613">
        <v>47.7</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2515537</v>
      </c>
      <c r="CS34" s="591"/>
      <c r="CT34" s="591"/>
      <c r="CU34" s="591"/>
      <c r="CV34" s="591"/>
      <c r="CW34" s="591"/>
      <c r="CX34" s="591"/>
      <c r="CY34" s="592"/>
      <c r="CZ34" s="593">
        <v>10.6</v>
      </c>
      <c r="DA34" s="611"/>
      <c r="DB34" s="611"/>
      <c r="DC34" s="612"/>
      <c r="DD34" s="596">
        <v>2031187</v>
      </c>
      <c r="DE34" s="591"/>
      <c r="DF34" s="591"/>
      <c r="DG34" s="591"/>
      <c r="DH34" s="591"/>
      <c r="DI34" s="591"/>
      <c r="DJ34" s="591"/>
      <c r="DK34" s="592"/>
      <c r="DL34" s="596">
        <v>1868648</v>
      </c>
      <c r="DM34" s="591"/>
      <c r="DN34" s="591"/>
      <c r="DO34" s="591"/>
      <c r="DP34" s="591"/>
      <c r="DQ34" s="591"/>
      <c r="DR34" s="591"/>
      <c r="DS34" s="591"/>
      <c r="DT34" s="591"/>
      <c r="DU34" s="591"/>
      <c r="DV34" s="592"/>
      <c r="DW34" s="613">
        <v>12.5</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989523</v>
      </c>
      <c r="S35" s="591"/>
      <c r="T35" s="591"/>
      <c r="U35" s="591"/>
      <c r="V35" s="591"/>
      <c r="W35" s="591"/>
      <c r="X35" s="591"/>
      <c r="Y35" s="592"/>
      <c r="Z35" s="643">
        <v>4.0999999999999996</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3931834</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-649545</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96308</v>
      </c>
      <c r="CS35" s="609"/>
      <c r="CT35" s="609"/>
      <c r="CU35" s="609"/>
      <c r="CV35" s="609"/>
      <c r="CW35" s="609"/>
      <c r="CX35" s="609"/>
      <c r="CY35" s="610"/>
      <c r="CZ35" s="593">
        <v>0.4</v>
      </c>
      <c r="DA35" s="611"/>
      <c r="DB35" s="611"/>
      <c r="DC35" s="612"/>
      <c r="DD35" s="596">
        <v>96217</v>
      </c>
      <c r="DE35" s="609"/>
      <c r="DF35" s="609"/>
      <c r="DG35" s="609"/>
      <c r="DH35" s="609"/>
      <c r="DI35" s="609"/>
      <c r="DJ35" s="609"/>
      <c r="DK35" s="610"/>
      <c r="DL35" s="596">
        <v>96217</v>
      </c>
      <c r="DM35" s="609"/>
      <c r="DN35" s="609"/>
      <c r="DO35" s="609"/>
      <c r="DP35" s="609"/>
      <c r="DQ35" s="609"/>
      <c r="DR35" s="609"/>
      <c r="DS35" s="609"/>
      <c r="DT35" s="609"/>
      <c r="DU35" s="609"/>
      <c r="DV35" s="610"/>
      <c r="DW35" s="613">
        <v>0.6</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23933202</v>
      </c>
      <c r="S36" s="631"/>
      <c r="T36" s="631"/>
      <c r="U36" s="631"/>
      <c r="V36" s="631"/>
      <c r="W36" s="631"/>
      <c r="X36" s="631"/>
      <c r="Y36" s="634"/>
      <c r="Z36" s="635">
        <v>100</v>
      </c>
      <c r="AA36" s="635"/>
      <c r="AB36" s="635"/>
      <c r="AC36" s="635"/>
      <c r="AD36" s="636">
        <v>13958920</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865787</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-750893</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3904133</v>
      </c>
      <c r="CS36" s="591"/>
      <c r="CT36" s="591"/>
      <c r="CU36" s="591"/>
      <c r="CV36" s="591"/>
      <c r="CW36" s="591"/>
      <c r="CX36" s="591"/>
      <c r="CY36" s="592"/>
      <c r="CZ36" s="593">
        <v>16.399999999999999</v>
      </c>
      <c r="DA36" s="611"/>
      <c r="DB36" s="611"/>
      <c r="DC36" s="612"/>
      <c r="DD36" s="596">
        <v>3803329</v>
      </c>
      <c r="DE36" s="591"/>
      <c r="DF36" s="591"/>
      <c r="DG36" s="591"/>
      <c r="DH36" s="591"/>
      <c r="DI36" s="591"/>
      <c r="DJ36" s="591"/>
      <c r="DK36" s="592"/>
      <c r="DL36" s="596">
        <v>3291319</v>
      </c>
      <c r="DM36" s="591"/>
      <c r="DN36" s="591"/>
      <c r="DO36" s="591"/>
      <c r="DP36" s="591"/>
      <c r="DQ36" s="591"/>
      <c r="DR36" s="591"/>
      <c r="DS36" s="591"/>
      <c r="DT36" s="591"/>
      <c r="DU36" s="591"/>
      <c r="DV36" s="592"/>
      <c r="DW36" s="613">
        <v>22</v>
      </c>
      <c r="DX36" s="614"/>
      <c r="DY36" s="614"/>
      <c r="DZ36" s="614"/>
      <c r="EA36" s="614"/>
      <c r="EB36" s="614"/>
      <c r="EC36" s="615"/>
    </row>
    <row r="37" spans="2:133" ht="11.25" customHeight="1">
      <c r="AQ37" s="616" t="s">
        <v>314</v>
      </c>
      <c r="AR37" s="617"/>
      <c r="AS37" s="617"/>
      <c r="AT37" s="617"/>
      <c r="AU37" s="617"/>
      <c r="AV37" s="617"/>
      <c r="AW37" s="617"/>
      <c r="AX37" s="617"/>
      <c r="AY37" s="618"/>
      <c r="AZ37" s="590">
        <v>417354</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10507</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1821934</v>
      </c>
      <c r="CS37" s="609"/>
      <c r="CT37" s="609"/>
      <c r="CU37" s="609"/>
      <c r="CV37" s="609"/>
      <c r="CW37" s="609"/>
      <c r="CX37" s="609"/>
      <c r="CY37" s="610"/>
      <c r="CZ37" s="593">
        <v>7.7</v>
      </c>
      <c r="DA37" s="611"/>
      <c r="DB37" s="611"/>
      <c r="DC37" s="612"/>
      <c r="DD37" s="596">
        <v>1821289</v>
      </c>
      <c r="DE37" s="609"/>
      <c r="DF37" s="609"/>
      <c r="DG37" s="609"/>
      <c r="DH37" s="609"/>
      <c r="DI37" s="609"/>
      <c r="DJ37" s="609"/>
      <c r="DK37" s="610"/>
      <c r="DL37" s="596">
        <v>1795543</v>
      </c>
      <c r="DM37" s="609"/>
      <c r="DN37" s="609"/>
      <c r="DO37" s="609"/>
      <c r="DP37" s="609"/>
      <c r="DQ37" s="609"/>
      <c r="DR37" s="609"/>
      <c r="DS37" s="609"/>
      <c r="DT37" s="609"/>
      <c r="DU37" s="609"/>
      <c r="DV37" s="610"/>
      <c r="DW37" s="613">
        <v>12</v>
      </c>
      <c r="DX37" s="614"/>
      <c r="DY37" s="614"/>
      <c r="DZ37" s="614"/>
      <c r="EA37" s="614"/>
      <c r="EB37" s="614"/>
      <c r="EC37" s="615"/>
    </row>
    <row r="38" spans="2:133" ht="11.25" customHeight="1">
      <c r="AQ38" s="616" t="s">
        <v>317</v>
      </c>
      <c r="AR38" s="617"/>
      <c r="AS38" s="617"/>
      <c r="AT38" s="617"/>
      <c r="AU38" s="617"/>
      <c r="AV38" s="617"/>
      <c r="AW38" s="617"/>
      <c r="AX38" s="617"/>
      <c r="AY38" s="618"/>
      <c r="AZ38" s="590">
        <v>5000</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17533</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2643693</v>
      </c>
      <c r="CS38" s="591"/>
      <c r="CT38" s="591"/>
      <c r="CU38" s="591"/>
      <c r="CV38" s="591"/>
      <c r="CW38" s="591"/>
      <c r="CX38" s="591"/>
      <c r="CY38" s="592"/>
      <c r="CZ38" s="593">
        <v>11.1</v>
      </c>
      <c r="DA38" s="611"/>
      <c r="DB38" s="611"/>
      <c r="DC38" s="612"/>
      <c r="DD38" s="596">
        <v>2112106</v>
      </c>
      <c r="DE38" s="591"/>
      <c r="DF38" s="591"/>
      <c r="DG38" s="591"/>
      <c r="DH38" s="591"/>
      <c r="DI38" s="591"/>
      <c r="DJ38" s="591"/>
      <c r="DK38" s="592"/>
      <c r="DL38" s="596">
        <v>1867297</v>
      </c>
      <c r="DM38" s="591"/>
      <c r="DN38" s="591"/>
      <c r="DO38" s="591"/>
      <c r="DP38" s="591"/>
      <c r="DQ38" s="591"/>
      <c r="DR38" s="591"/>
      <c r="DS38" s="591"/>
      <c r="DT38" s="591"/>
      <c r="DU38" s="591"/>
      <c r="DV38" s="592"/>
      <c r="DW38" s="613">
        <v>12.5</v>
      </c>
      <c r="DX38" s="614"/>
      <c r="DY38" s="614"/>
      <c r="DZ38" s="614"/>
      <c r="EA38" s="614"/>
      <c r="EB38" s="614"/>
      <c r="EC38" s="615"/>
    </row>
    <row r="39" spans="2:133" ht="11.25" customHeight="1">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99</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132949</v>
      </c>
      <c r="CS39" s="609"/>
      <c r="CT39" s="609"/>
      <c r="CU39" s="609"/>
      <c r="CV39" s="609"/>
      <c r="CW39" s="609"/>
      <c r="CX39" s="609"/>
      <c r="CY39" s="610"/>
      <c r="CZ39" s="593">
        <v>0.6</v>
      </c>
      <c r="DA39" s="611"/>
      <c r="DB39" s="611"/>
      <c r="DC39" s="612"/>
      <c r="DD39" s="596" t="s">
        <v>321</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935836</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112</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655104</v>
      </c>
      <c r="CS40" s="591"/>
      <c r="CT40" s="591"/>
      <c r="CU40" s="591"/>
      <c r="CV40" s="591"/>
      <c r="CW40" s="591"/>
      <c r="CX40" s="591"/>
      <c r="CY40" s="592"/>
      <c r="CZ40" s="593">
        <v>2.8</v>
      </c>
      <c r="DA40" s="611"/>
      <c r="DB40" s="611"/>
      <c r="DC40" s="612"/>
      <c r="DD40" s="596" t="s">
        <v>321</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1707857</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343</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932413</v>
      </c>
      <c r="CS42" s="591"/>
      <c r="CT42" s="591"/>
      <c r="CU42" s="591"/>
      <c r="CV42" s="591"/>
      <c r="CW42" s="591"/>
      <c r="CX42" s="591"/>
      <c r="CY42" s="592"/>
      <c r="CZ42" s="593">
        <v>3.9</v>
      </c>
      <c r="DA42" s="594"/>
      <c r="DB42" s="594"/>
      <c r="DC42" s="595"/>
      <c r="DD42" s="596">
        <v>266930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33495</v>
      </c>
      <c r="CS43" s="609"/>
      <c r="CT43" s="609"/>
      <c r="CU43" s="609"/>
      <c r="CV43" s="609"/>
      <c r="CW43" s="609"/>
      <c r="CX43" s="609"/>
      <c r="CY43" s="610"/>
      <c r="CZ43" s="593">
        <v>0.1</v>
      </c>
      <c r="DA43" s="611"/>
      <c r="DB43" s="611"/>
      <c r="DC43" s="612"/>
      <c r="DD43" s="596">
        <v>33495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932413</v>
      </c>
      <c r="CS44" s="591"/>
      <c r="CT44" s="591"/>
      <c r="CU44" s="591"/>
      <c r="CV44" s="591"/>
      <c r="CW44" s="591"/>
      <c r="CX44" s="591"/>
      <c r="CY44" s="592"/>
      <c r="CZ44" s="593">
        <v>3.9</v>
      </c>
      <c r="DA44" s="594"/>
      <c r="DB44" s="594"/>
      <c r="DC44" s="595"/>
      <c r="DD44" s="596">
        <v>266930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473072</v>
      </c>
      <c r="CS45" s="609"/>
      <c r="CT45" s="609"/>
      <c r="CU45" s="609"/>
      <c r="CV45" s="609"/>
      <c r="CW45" s="609"/>
      <c r="CX45" s="609"/>
      <c r="CY45" s="610"/>
      <c r="CZ45" s="593">
        <v>2</v>
      </c>
      <c r="DA45" s="611"/>
      <c r="DB45" s="611"/>
      <c r="DC45" s="612"/>
      <c r="DD45" s="596">
        <v>8979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459341</v>
      </c>
      <c r="CS46" s="591"/>
      <c r="CT46" s="591"/>
      <c r="CU46" s="591"/>
      <c r="CV46" s="591"/>
      <c r="CW46" s="591"/>
      <c r="CX46" s="591"/>
      <c r="CY46" s="592"/>
      <c r="CZ46" s="593">
        <v>1.9</v>
      </c>
      <c r="DA46" s="594"/>
      <c r="DB46" s="594"/>
      <c r="DC46" s="595"/>
      <c r="DD46" s="596">
        <v>257951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23734690</v>
      </c>
      <c r="CS49" s="575"/>
      <c r="CT49" s="575"/>
      <c r="CU49" s="575"/>
      <c r="CV49" s="575"/>
      <c r="CW49" s="575"/>
      <c r="CX49" s="575"/>
      <c r="CY49" s="576"/>
      <c r="CZ49" s="577">
        <v>100</v>
      </c>
      <c r="DA49" s="578"/>
      <c r="DB49" s="578"/>
      <c r="DC49" s="579"/>
      <c r="DD49" s="580">
        <v>16064079</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B3:AO3"/>
    <mergeCell ref="AP3:CB3"/>
    <mergeCell ref="CD3:EC3"/>
    <mergeCell ref="B4:Q4"/>
    <mergeCell ref="R4:Y4"/>
    <mergeCell ref="Z4:AC4"/>
    <mergeCell ref="AD4:AK4"/>
    <mergeCell ref="AL4:AO4"/>
    <mergeCell ref="AP4:BF4"/>
    <mergeCell ref="BG4:BN4"/>
    <mergeCell ref="CR5:CY5"/>
    <mergeCell ref="DQ6:EC6"/>
    <mergeCell ref="BO6:BR6"/>
    <mergeCell ref="BS6:CB6"/>
    <mergeCell ref="DH1:DN1"/>
    <mergeCell ref="DP1:EC1"/>
    <mergeCell ref="BO4:BR4"/>
    <mergeCell ref="BS4:CB4"/>
    <mergeCell ref="CD4:EC4"/>
    <mergeCell ref="DD5:DP5"/>
    <mergeCell ref="DQ5:EC5"/>
    <mergeCell ref="B6:Q6"/>
    <mergeCell ref="R6:Y6"/>
    <mergeCell ref="Z6:AC6"/>
    <mergeCell ref="AD6:AK6"/>
    <mergeCell ref="AL6:AO6"/>
    <mergeCell ref="AP6:BF6"/>
    <mergeCell ref="BG6:BN6"/>
    <mergeCell ref="AP5:BF5"/>
    <mergeCell ref="B5:Q5"/>
    <mergeCell ref="R5:Y5"/>
    <mergeCell ref="Z5:AC5"/>
    <mergeCell ref="AD5:AK5"/>
    <mergeCell ref="AL5:AO5"/>
    <mergeCell ref="CZ5:DC5"/>
    <mergeCell ref="BG5:BN5"/>
    <mergeCell ref="BO5:BR5"/>
    <mergeCell ref="BS5:CB5"/>
    <mergeCell ref="CD5:CQ5"/>
    <mergeCell ref="DQ7:EC7"/>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BS8:CB8"/>
    <mergeCell ref="CD8:CQ8"/>
    <mergeCell ref="CR8:CY8"/>
    <mergeCell ref="DQ9:EC9"/>
    <mergeCell ref="BO9:BR9"/>
    <mergeCell ref="BS9:CB9"/>
    <mergeCell ref="CZ8:DC8"/>
    <mergeCell ref="DD8:DP8"/>
    <mergeCell ref="DQ8:EC8"/>
    <mergeCell ref="B9:Q9"/>
    <mergeCell ref="R9:Y9"/>
    <mergeCell ref="Z9:AC9"/>
    <mergeCell ref="AD9:AK9"/>
    <mergeCell ref="AL9:AO9"/>
    <mergeCell ref="AP9:BF9"/>
    <mergeCell ref="BG9:BN9"/>
    <mergeCell ref="BO10:BR10"/>
    <mergeCell ref="BS10:CB10"/>
    <mergeCell ref="B8:Q8"/>
    <mergeCell ref="R8:Y8"/>
    <mergeCell ref="Z8:AC8"/>
    <mergeCell ref="AD8:AK8"/>
    <mergeCell ref="AL8:AO8"/>
    <mergeCell ref="AP8:BF8"/>
    <mergeCell ref="BG8:BN8"/>
    <mergeCell ref="BO8:BR8"/>
    <mergeCell ref="CZ10:DC10"/>
    <mergeCell ref="DD10:DP10"/>
    <mergeCell ref="DQ10:EC10"/>
    <mergeCell ref="B10:Q10"/>
    <mergeCell ref="R10:Y10"/>
    <mergeCell ref="Z10:AC10"/>
    <mergeCell ref="AD10:AK10"/>
    <mergeCell ref="AL10:AO10"/>
    <mergeCell ref="AP10:BF10"/>
    <mergeCell ref="BG10:BN10"/>
    <mergeCell ref="CR11:CY11"/>
    <mergeCell ref="DQ12:EC12"/>
    <mergeCell ref="BO12:BR12"/>
    <mergeCell ref="BS12:CB12"/>
    <mergeCell ref="CD9:CQ9"/>
    <mergeCell ref="CR9:CY9"/>
    <mergeCell ref="CZ9:DC9"/>
    <mergeCell ref="DD9:DP9"/>
    <mergeCell ref="CD10:CQ10"/>
    <mergeCell ref="CR10:CY10"/>
    <mergeCell ref="DD11:DP11"/>
    <mergeCell ref="DQ11:EC11"/>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CZ11:DC11"/>
    <mergeCell ref="BG11:BN11"/>
    <mergeCell ref="BO11:BR11"/>
    <mergeCell ref="BS11:CB11"/>
    <mergeCell ref="CD11:CQ11"/>
    <mergeCell ref="DQ13:EC13"/>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BO14:BR14"/>
    <mergeCell ref="BS14:CB14"/>
    <mergeCell ref="CD14:CQ14"/>
    <mergeCell ref="CR14:CY14"/>
    <mergeCell ref="DQ15:EC15"/>
    <mergeCell ref="BO15:BR15"/>
    <mergeCell ref="BS15:CB15"/>
    <mergeCell ref="CZ14:DC14"/>
    <mergeCell ref="DD14:DP14"/>
    <mergeCell ref="DQ14:EC14"/>
    <mergeCell ref="B15:Q15"/>
    <mergeCell ref="R15:Y15"/>
    <mergeCell ref="Z15:AC15"/>
    <mergeCell ref="AD15:AK15"/>
    <mergeCell ref="AL15:AO15"/>
    <mergeCell ref="AP15:BF15"/>
    <mergeCell ref="BG15:BN15"/>
    <mergeCell ref="BG16:BN16"/>
    <mergeCell ref="BO16:BR16"/>
    <mergeCell ref="BS16:CB16"/>
    <mergeCell ref="B14:Q14"/>
    <mergeCell ref="R14:Y14"/>
    <mergeCell ref="Z14:AC14"/>
    <mergeCell ref="AD14:AK14"/>
    <mergeCell ref="AL14:AO14"/>
    <mergeCell ref="AP14:BF14"/>
    <mergeCell ref="BG14:BN14"/>
    <mergeCell ref="CR16:CY16"/>
    <mergeCell ref="CZ16:DC16"/>
    <mergeCell ref="DD16:DP16"/>
    <mergeCell ref="DQ16:EC16"/>
    <mergeCell ref="B16:Q16"/>
    <mergeCell ref="R16:Y16"/>
    <mergeCell ref="Z16:AC16"/>
    <mergeCell ref="AD16:AK16"/>
    <mergeCell ref="AL16:AO16"/>
    <mergeCell ref="AP16:BF16"/>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B18:Q18"/>
    <mergeCell ref="R18:Y18"/>
    <mergeCell ref="Z18:AC18"/>
    <mergeCell ref="AD18:AK18"/>
    <mergeCell ref="AL18:AO18"/>
    <mergeCell ref="AP18:BF18"/>
    <mergeCell ref="BG18:BN18"/>
    <mergeCell ref="BS19:CB19"/>
    <mergeCell ref="B17:Q17"/>
    <mergeCell ref="R17:Y17"/>
    <mergeCell ref="Z17:AC17"/>
    <mergeCell ref="AD17:AK17"/>
    <mergeCell ref="AL17:AO17"/>
    <mergeCell ref="AP17:BF17"/>
    <mergeCell ref="BG17:BN17"/>
    <mergeCell ref="BO17:BR17"/>
    <mergeCell ref="BS17:CB17"/>
    <mergeCell ref="DD19:DP19"/>
    <mergeCell ref="DQ19:EC19"/>
    <mergeCell ref="B19:Q19"/>
    <mergeCell ref="R19:Y19"/>
    <mergeCell ref="Z19:AC19"/>
    <mergeCell ref="AD19:AK19"/>
    <mergeCell ref="AL19:AO19"/>
    <mergeCell ref="AP19:BF19"/>
    <mergeCell ref="BG19:BN19"/>
    <mergeCell ref="BO19:BR19"/>
    <mergeCell ref="DQ21:EC21"/>
    <mergeCell ref="BO21:BR21"/>
    <mergeCell ref="BS21:CB21"/>
    <mergeCell ref="CD18:CQ18"/>
    <mergeCell ref="CR18:CY18"/>
    <mergeCell ref="CZ18:DC18"/>
    <mergeCell ref="DD18:DP18"/>
    <mergeCell ref="CD19:CQ19"/>
    <mergeCell ref="CR19:CY19"/>
    <mergeCell ref="CZ19:DC19"/>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CD23:CQ23"/>
    <mergeCell ref="CR23:CY23"/>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S26:CB26"/>
    <mergeCell ref="CD26:CQ26"/>
    <mergeCell ref="CR26:CY26"/>
    <mergeCell ref="CZ26:DC26"/>
    <mergeCell ref="DD26:DK26"/>
    <mergeCell ref="DL26:DV26"/>
    <mergeCell ref="DL25:DV25"/>
    <mergeCell ref="DW27:EC27"/>
    <mergeCell ref="DW26:EC26"/>
    <mergeCell ref="B27:Q27"/>
    <mergeCell ref="R27:Y27"/>
    <mergeCell ref="Z27:AC27"/>
    <mergeCell ref="AD27:AK27"/>
    <mergeCell ref="AL27:AO27"/>
    <mergeCell ref="AP27:BF27"/>
    <mergeCell ref="BG27:BN27"/>
    <mergeCell ref="BO26:BR26"/>
    <mergeCell ref="DD28:DK28"/>
    <mergeCell ref="DL28:DV28"/>
    <mergeCell ref="CD27:CQ27"/>
    <mergeCell ref="CR27:CY27"/>
    <mergeCell ref="CZ27:DC27"/>
    <mergeCell ref="DD27:DK27"/>
    <mergeCell ref="DL27:DV27"/>
    <mergeCell ref="BO27:BR27"/>
    <mergeCell ref="BS27:CB27"/>
    <mergeCell ref="DL29:DV29"/>
    <mergeCell ref="DW29:EC29"/>
    <mergeCell ref="CR29:CY29"/>
    <mergeCell ref="CZ29:DC29"/>
    <mergeCell ref="R26:Y26"/>
    <mergeCell ref="Z26:AC26"/>
    <mergeCell ref="AD26:AK26"/>
    <mergeCell ref="AL26:AO26"/>
    <mergeCell ref="AP26:BF26"/>
    <mergeCell ref="BG26:BN26"/>
    <mergeCell ref="B28:Q28"/>
    <mergeCell ref="R28:Y28"/>
    <mergeCell ref="Z28:AC28"/>
    <mergeCell ref="AD28:AK28"/>
    <mergeCell ref="AL28:AO28"/>
    <mergeCell ref="AP28:BF28"/>
    <mergeCell ref="BG28:BN28"/>
    <mergeCell ref="BO28:BR28"/>
    <mergeCell ref="BS28:CB28"/>
    <mergeCell ref="CD28:CQ28"/>
    <mergeCell ref="CR28:CY28"/>
    <mergeCell ref="CZ28:DC28"/>
    <mergeCell ref="AT30:AT32"/>
    <mergeCell ref="AX30:BF30"/>
    <mergeCell ref="DW28:EC28"/>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DD29:DK29"/>
    <mergeCell ref="CZ30:DC30"/>
    <mergeCell ref="DD30:DK30"/>
    <mergeCell ref="BR31:BW31"/>
    <mergeCell ref="BX31:CB31"/>
    <mergeCell ref="CF31:CQ31"/>
    <mergeCell ref="CR31:CY31"/>
    <mergeCell ref="CZ31:DC31"/>
    <mergeCell ref="DD31:DK31"/>
    <mergeCell ref="BR29:CB29"/>
    <mergeCell ref="BG30:BL30"/>
    <mergeCell ref="BM30:BQ30"/>
    <mergeCell ref="BR30:BW30"/>
    <mergeCell ref="BX30:CB30"/>
    <mergeCell ref="CF30:CQ30"/>
    <mergeCell ref="CR30:CY30"/>
    <mergeCell ref="CD29:CE32"/>
    <mergeCell ref="CF29:CQ29"/>
    <mergeCell ref="DL30:DV30"/>
    <mergeCell ref="DW30:EC30"/>
    <mergeCell ref="B31:Q31"/>
    <mergeCell ref="R31:Y31"/>
    <mergeCell ref="Z31:AC31"/>
    <mergeCell ref="AD31:AK31"/>
    <mergeCell ref="AL31:AO31"/>
    <mergeCell ref="AX31:BF31"/>
    <mergeCell ref="BG31:BL31"/>
    <mergeCell ref="BM31:BQ31"/>
    <mergeCell ref="CR33:CY33"/>
    <mergeCell ref="CZ33:DC33"/>
    <mergeCell ref="DD33:DK33"/>
    <mergeCell ref="DL33:DV33"/>
    <mergeCell ref="DL31:DV31"/>
    <mergeCell ref="DW31:EC31"/>
    <mergeCell ref="CZ32:DC32"/>
    <mergeCell ref="DD32:DK32"/>
    <mergeCell ref="BR32:BW32"/>
    <mergeCell ref="BX32:CB32"/>
    <mergeCell ref="CF32:CQ32"/>
    <mergeCell ref="CR32:CY32"/>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AQ34:BF34"/>
    <mergeCell ref="BG34:CB34"/>
    <mergeCell ref="CD34:CQ34"/>
    <mergeCell ref="CR34:CY34"/>
    <mergeCell ref="CZ34:DC34"/>
    <mergeCell ref="DD34:DK34"/>
    <mergeCell ref="B35:Q35"/>
    <mergeCell ref="R35:Y35"/>
    <mergeCell ref="Z35:AC35"/>
    <mergeCell ref="AD35:AK35"/>
    <mergeCell ref="AL35:AO35"/>
    <mergeCell ref="AQ35:AY35"/>
    <mergeCell ref="DD35:DK35"/>
    <mergeCell ref="DL35:DV35"/>
    <mergeCell ref="DW33:EC33"/>
    <mergeCell ref="B34:Q34"/>
    <mergeCell ref="R34:Y34"/>
    <mergeCell ref="Z34:AC34"/>
    <mergeCell ref="AD34:AK34"/>
    <mergeCell ref="AL34:AO34"/>
    <mergeCell ref="DL34:DV34"/>
    <mergeCell ref="DW34:EC34"/>
    <mergeCell ref="AZ36:BF36"/>
    <mergeCell ref="BG36:BU36"/>
    <mergeCell ref="BV36:CB36"/>
    <mergeCell ref="BV35:CB35"/>
    <mergeCell ref="CD35:CQ35"/>
    <mergeCell ref="CR35:CY35"/>
    <mergeCell ref="AZ35:BF35"/>
    <mergeCell ref="BG35:BU35"/>
    <mergeCell ref="B36:Q36"/>
    <mergeCell ref="R36:Y36"/>
    <mergeCell ref="Z36:AC36"/>
    <mergeCell ref="AD36:AK36"/>
    <mergeCell ref="AL36:AO36"/>
    <mergeCell ref="AQ36:AY36"/>
    <mergeCell ref="DW35:EC35"/>
    <mergeCell ref="CZ37:DC37"/>
    <mergeCell ref="DD37:DK37"/>
    <mergeCell ref="DL37:DV37"/>
    <mergeCell ref="DW37:EC37"/>
    <mergeCell ref="CZ38:DC38"/>
    <mergeCell ref="DD38:DK38"/>
    <mergeCell ref="DL38:DV38"/>
    <mergeCell ref="DW38:EC38"/>
    <mergeCell ref="CZ35:DC35"/>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DL40:DV40"/>
    <mergeCell ref="BV41:CB41"/>
    <mergeCell ref="CD41:CQ41"/>
    <mergeCell ref="AQ38:AY38"/>
    <mergeCell ref="AZ38:BF38"/>
    <mergeCell ref="BG38:BU38"/>
    <mergeCell ref="BV38:CB38"/>
    <mergeCell ref="CD38:CQ38"/>
    <mergeCell ref="CR38:CY38"/>
    <mergeCell ref="DL39:DV39"/>
    <mergeCell ref="DL41:DV41"/>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CD42:CQ42"/>
    <mergeCell ref="CR42:CY42"/>
    <mergeCell ref="CZ42:DC42"/>
    <mergeCell ref="DD42:DK42"/>
    <mergeCell ref="DL42:DV42"/>
    <mergeCell ref="CF46:CQ46"/>
    <mergeCell ref="CR46:CY46"/>
    <mergeCell ref="CZ46:DC46"/>
    <mergeCell ref="DD46:DK46"/>
    <mergeCell ref="DD45:DK45"/>
    <mergeCell ref="DL45:DV45"/>
    <mergeCell ref="DW45:EC45"/>
    <mergeCell ref="CF44:CQ44"/>
    <mergeCell ref="CR44:CY44"/>
    <mergeCell ref="CZ44:DC44"/>
    <mergeCell ref="DD44:DK44"/>
    <mergeCell ref="DL44:DV44"/>
    <mergeCell ref="CF45:CQ45"/>
    <mergeCell ref="CR45:CY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R9" sqref="BR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2" t="s">
        <v>344</v>
      </c>
      <c r="DK2" s="1113"/>
      <c r="DL2" s="1113"/>
      <c r="DM2" s="1113"/>
      <c r="DN2" s="1113"/>
      <c r="DO2" s="1114"/>
      <c r="DP2" s="202"/>
      <c r="DQ2" s="1112" t="s">
        <v>345</v>
      </c>
      <c r="DR2" s="1113"/>
      <c r="DS2" s="1113"/>
      <c r="DT2" s="1113"/>
      <c r="DU2" s="1113"/>
      <c r="DV2" s="1113"/>
      <c r="DW2" s="1113"/>
      <c r="DX2" s="1113"/>
      <c r="DY2" s="1113"/>
      <c r="DZ2" s="111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5" t="s">
        <v>346</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7" t="s">
        <v>348</v>
      </c>
      <c r="B5" s="998"/>
      <c r="C5" s="998"/>
      <c r="D5" s="998"/>
      <c r="E5" s="998"/>
      <c r="F5" s="998"/>
      <c r="G5" s="998"/>
      <c r="H5" s="998"/>
      <c r="I5" s="998"/>
      <c r="J5" s="998"/>
      <c r="K5" s="998"/>
      <c r="L5" s="998"/>
      <c r="M5" s="998"/>
      <c r="N5" s="998"/>
      <c r="O5" s="998"/>
      <c r="P5" s="999"/>
      <c r="Q5" s="1003" t="s">
        <v>349</v>
      </c>
      <c r="R5" s="1004"/>
      <c r="S5" s="1004"/>
      <c r="T5" s="1004"/>
      <c r="U5" s="1005"/>
      <c r="V5" s="1003" t="s">
        <v>350</v>
      </c>
      <c r="W5" s="1004"/>
      <c r="X5" s="1004"/>
      <c r="Y5" s="1004"/>
      <c r="Z5" s="1005"/>
      <c r="AA5" s="1003" t="s">
        <v>351</v>
      </c>
      <c r="AB5" s="1004"/>
      <c r="AC5" s="1004"/>
      <c r="AD5" s="1004"/>
      <c r="AE5" s="1004"/>
      <c r="AF5" s="1115" t="s">
        <v>352</v>
      </c>
      <c r="AG5" s="1004"/>
      <c r="AH5" s="1004"/>
      <c r="AI5" s="1004"/>
      <c r="AJ5" s="1019"/>
      <c r="AK5" s="1004" t="s">
        <v>353</v>
      </c>
      <c r="AL5" s="1004"/>
      <c r="AM5" s="1004"/>
      <c r="AN5" s="1004"/>
      <c r="AO5" s="1005"/>
      <c r="AP5" s="1003" t="s">
        <v>354</v>
      </c>
      <c r="AQ5" s="1004"/>
      <c r="AR5" s="1004"/>
      <c r="AS5" s="1004"/>
      <c r="AT5" s="1005"/>
      <c r="AU5" s="1003" t="s">
        <v>355</v>
      </c>
      <c r="AV5" s="1004"/>
      <c r="AW5" s="1004"/>
      <c r="AX5" s="1004"/>
      <c r="AY5" s="1019"/>
      <c r="AZ5" s="209"/>
      <c r="BA5" s="209"/>
      <c r="BB5" s="209"/>
      <c r="BC5" s="209"/>
      <c r="BD5" s="209"/>
      <c r="BE5" s="210"/>
      <c r="BF5" s="210"/>
      <c r="BG5" s="210"/>
      <c r="BH5" s="210"/>
      <c r="BI5" s="210"/>
      <c r="BJ5" s="210"/>
      <c r="BK5" s="210"/>
      <c r="BL5" s="210"/>
      <c r="BM5" s="210"/>
      <c r="BN5" s="210"/>
      <c r="BO5" s="210"/>
      <c r="BP5" s="210"/>
      <c r="BQ5" s="997" t="s">
        <v>356</v>
      </c>
      <c r="BR5" s="998"/>
      <c r="BS5" s="998"/>
      <c r="BT5" s="998"/>
      <c r="BU5" s="998"/>
      <c r="BV5" s="998"/>
      <c r="BW5" s="998"/>
      <c r="BX5" s="998"/>
      <c r="BY5" s="998"/>
      <c r="BZ5" s="998"/>
      <c r="CA5" s="998"/>
      <c r="CB5" s="998"/>
      <c r="CC5" s="998"/>
      <c r="CD5" s="998"/>
      <c r="CE5" s="998"/>
      <c r="CF5" s="998"/>
      <c r="CG5" s="999"/>
      <c r="CH5" s="1003" t="s">
        <v>357</v>
      </c>
      <c r="CI5" s="1004"/>
      <c r="CJ5" s="1004"/>
      <c r="CK5" s="1004"/>
      <c r="CL5" s="1005"/>
      <c r="CM5" s="1003" t="s">
        <v>358</v>
      </c>
      <c r="CN5" s="1004"/>
      <c r="CO5" s="1004"/>
      <c r="CP5" s="1004"/>
      <c r="CQ5" s="1005"/>
      <c r="CR5" s="1003" t="s">
        <v>359</v>
      </c>
      <c r="CS5" s="1004"/>
      <c r="CT5" s="1004"/>
      <c r="CU5" s="1004"/>
      <c r="CV5" s="1005"/>
      <c r="CW5" s="1003" t="s">
        <v>360</v>
      </c>
      <c r="CX5" s="1004"/>
      <c r="CY5" s="1004"/>
      <c r="CZ5" s="1004"/>
      <c r="DA5" s="1005"/>
      <c r="DB5" s="1003" t="s">
        <v>361</v>
      </c>
      <c r="DC5" s="1004"/>
      <c r="DD5" s="1004"/>
      <c r="DE5" s="1004"/>
      <c r="DF5" s="1005"/>
      <c r="DG5" s="1100" t="s">
        <v>362</v>
      </c>
      <c r="DH5" s="1101"/>
      <c r="DI5" s="1101"/>
      <c r="DJ5" s="1101"/>
      <c r="DK5" s="1102"/>
      <c r="DL5" s="1100" t="s">
        <v>363</v>
      </c>
      <c r="DM5" s="1101"/>
      <c r="DN5" s="1101"/>
      <c r="DO5" s="1101"/>
      <c r="DP5" s="1102"/>
      <c r="DQ5" s="1003" t="s">
        <v>364</v>
      </c>
      <c r="DR5" s="1004"/>
      <c r="DS5" s="1004"/>
      <c r="DT5" s="1004"/>
      <c r="DU5" s="1005"/>
      <c r="DV5" s="1003" t="s">
        <v>355</v>
      </c>
      <c r="DW5" s="1004"/>
      <c r="DX5" s="1004"/>
      <c r="DY5" s="1004"/>
      <c r="DZ5" s="1019"/>
      <c r="EA5" s="207"/>
    </row>
    <row r="6" spans="1:131" s="208" customFormat="1" ht="26.25" customHeight="1" thickBot="1">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6"/>
      <c r="AG6" s="1007"/>
      <c r="AH6" s="1007"/>
      <c r="AI6" s="1007"/>
      <c r="AJ6" s="1020"/>
      <c r="AK6" s="1007"/>
      <c r="AL6" s="1007"/>
      <c r="AM6" s="1007"/>
      <c r="AN6" s="1007"/>
      <c r="AO6" s="1008"/>
      <c r="AP6" s="1006"/>
      <c r="AQ6" s="1007"/>
      <c r="AR6" s="1007"/>
      <c r="AS6" s="1007"/>
      <c r="AT6" s="1008"/>
      <c r="AU6" s="1006"/>
      <c r="AV6" s="1007"/>
      <c r="AW6" s="1007"/>
      <c r="AX6" s="1007"/>
      <c r="AY6" s="1020"/>
      <c r="AZ6" s="205"/>
      <c r="BA6" s="205"/>
      <c r="BB6" s="205"/>
      <c r="BC6" s="205"/>
      <c r="BD6" s="205"/>
      <c r="BE6" s="206"/>
      <c r="BF6" s="206"/>
      <c r="BG6" s="206"/>
      <c r="BH6" s="206"/>
      <c r="BI6" s="206"/>
      <c r="BJ6" s="206"/>
      <c r="BK6" s="206"/>
      <c r="BL6" s="206"/>
      <c r="BM6" s="206"/>
      <c r="BN6" s="206"/>
      <c r="BO6" s="206"/>
      <c r="BP6" s="206"/>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03"/>
      <c r="DH6" s="1104"/>
      <c r="DI6" s="1104"/>
      <c r="DJ6" s="1104"/>
      <c r="DK6" s="1105"/>
      <c r="DL6" s="1103"/>
      <c r="DM6" s="1104"/>
      <c r="DN6" s="1104"/>
      <c r="DO6" s="1104"/>
      <c r="DP6" s="1105"/>
      <c r="DQ6" s="1006"/>
      <c r="DR6" s="1007"/>
      <c r="DS6" s="1007"/>
      <c r="DT6" s="1007"/>
      <c r="DU6" s="1008"/>
      <c r="DV6" s="1006"/>
      <c r="DW6" s="1007"/>
      <c r="DX6" s="1007"/>
      <c r="DY6" s="1007"/>
      <c r="DZ6" s="1020"/>
      <c r="EA6" s="207"/>
    </row>
    <row r="7" spans="1:131" s="208" customFormat="1" ht="26.25" customHeight="1" thickTop="1">
      <c r="A7" s="211">
        <v>1</v>
      </c>
      <c r="B7" s="1052" t="s">
        <v>365</v>
      </c>
      <c r="C7" s="1053"/>
      <c r="D7" s="1053"/>
      <c r="E7" s="1053"/>
      <c r="F7" s="1053"/>
      <c r="G7" s="1053"/>
      <c r="H7" s="1053"/>
      <c r="I7" s="1053"/>
      <c r="J7" s="1053"/>
      <c r="K7" s="1053"/>
      <c r="L7" s="1053"/>
      <c r="M7" s="1053"/>
      <c r="N7" s="1053"/>
      <c r="O7" s="1053"/>
      <c r="P7" s="1054"/>
      <c r="Q7" s="1106">
        <v>24187</v>
      </c>
      <c r="R7" s="1107"/>
      <c r="S7" s="1107"/>
      <c r="T7" s="1107"/>
      <c r="U7" s="1107"/>
      <c r="V7" s="1107">
        <v>23989</v>
      </c>
      <c r="W7" s="1107"/>
      <c r="X7" s="1107"/>
      <c r="Y7" s="1107"/>
      <c r="Z7" s="1107"/>
      <c r="AA7" s="1107">
        <v>199</v>
      </c>
      <c r="AB7" s="1107"/>
      <c r="AC7" s="1107"/>
      <c r="AD7" s="1107"/>
      <c r="AE7" s="1108"/>
      <c r="AF7" s="1109">
        <v>178</v>
      </c>
      <c r="AG7" s="1110"/>
      <c r="AH7" s="1110"/>
      <c r="AI7" s="1110"/>
      <c r="AJ7" s="1111"/>
      <c r="AK7" s="1093" t="s">
        <v>546</v>
      </c>
      <c r="AL7" s="1094"/>
      <c r="AM7" s="1094"/>
      <c r="AN7" s="1094"/>
      <c r="AO7" s="1094"/>
      <c r="AP7" s="1094">
        <v>19437</v>
      </c>
      <c r="AQ7" s="1094"/>
      <c r="AR7" s="1094"/>
      <c r="AS7" s="1094"/>
      <c r="AT7" s="1094"/>
      <c r="AU7" s="1095"/>
      <c r="AV7" s="1095"/>
      <c r="AW7" s="1095"/>
      <c r="AX7" s="1095"/>
      <c r="AY7" s="1096"/>
      <c r="AZ7" s="205"/>
      <c r="BA7" s="205"/>
      <c r="BB7" s="205"/>
      <c r="BC7" s="205"/>
      <c r="BD7" s="205"/>
      <c r="BE7" s="206"/>
      <c r="BF7" s="206"/>
      <c r="BG7" s="206"/>
      <c r="BH7" s="206"/>
      <c r="BI7" s="206"/>
      <c r="BJ7" s="206"/>
      <c r="BK7" s="206"/>
      <c r="BL7" s="206"/>
      <c r="BM7" s="206"/>
      <c r="BN7" s="206"/>
      <c r="BO7" s="206"/>
      <c r="BP7" s="206"/>
      <c r="BQ7" s="212">
        <v>1</v>
      </c>
      <c r="BR7" s="213" t="s">
        <v>564</v>
      </c>
      <c r="BS7" s="1097" t="s">
        <v>555</v>
      </c>
      <c r="BT7" s="1098"/>
      <c r="BU7" s="1098"/>
      <c r="BV7" s="1098"/>
      <c r="BW7" s="1098"/>
      <c r="BX7" s="1098"/>
      <c r="BY7" s="1098"/>
      <c r="BZ7" s="1098"/>
      <c r="CA7" s="1098"/>
      <c r="CB7" s="1098"/>
      <c r="CC7" s="1098"/>
      <c r="CD7" s="1098"/>
      <c r="CE7" s="1098"/>
      <c r="CF7" s="1098"/>
      <c r="CG7" s="1099"/>
      <c r="CH7" s="1090">
        <v>1</v>
      </c>
      <c r="CI7" s="1091"/>
      <c r="CJ7" s="1091"/>
      <c r="CK7" s="1091"/>
      <c r="CL7" s="1092"/>
      <c r="CM7" s="1090">
        <v>74</v>
      </c>
      <c r="CN7" s="1091"/>
      <c r="CO7" s="1091"/>
      <c r="CP7" s="1091"/>
      <c r="CQ7" s="1092"/>
      <c r="CR7" s="1090">
        <v>5</v>
      </c>
      <c r="CS7" s="1091"/>
      <c r="CT7" s="1091"/>
      <c r="CU7" s="1091"/>
      <c r="CV7" s="1092"/>
      <c r="CW7" s="1090" t="s">
        <v>557</v>
      </c>
      <c r="CX7" s="1091"/>
      <c r="CY7" s="1091"/>
      <c r="CZ7" s="1091"/>
      <c r="DA7" s="1092"/>
      <c r="DB7" s="1090" t="s">
        <v>557</v>
      </c>
      <c r="DC7" s="1091"/>
      <c r="DD7" s="1091"/>
      <c r="DE7" s="1091"/>
      <c r="DF7" s="1092"/>
      <c r="DG7" s="1090">
        <v>626</v>
      </c>
      <c r="DH7" s="1091"/>
      <c r="DI7" s="1091"/>
      <c r="DJ7" s="1091"/>
      <c r="DK7" s="1092"/>
      <c r="DL7" s="1090" t="s">
        <v>557</v>
      </c>
      <c r="DM7" s="1091"/>
      <c r="DN7" s="1091"/>
      <c r="DO7" s="1091"/>
      <c r="DP7" s="1092"/>
      <c r="DQ7" s="1090">
        <v>102</v>
      </c>
      <c r="DR7" s="1091"/>
      <c r="DS7" s="1091"/>
      <c r="DT7" s="1091"/>
      <c r="DU7" s="1092"/>
      <c r="DV7" s="1117"/>
      <c r="DW7" s="1118"/>
      <c r="DX7" s="1118"/>
      <c r="DY7" s="1118"/>
      <c r="DZ7" s="1119"/>
      <c r="EA7" s="207"/>
    </row>
    <row r="8" spans="1:131" s="208" customFormat="1" ht="26.25" customHeight="1">
      <c r="A8" s="214">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1"/>
      <c r="AG8" s="1022"/>
      <c r="AH8" s="1022"/>
      <c r="AI8" s="1022"/>
      <c r="AJ8" s="1023"/>
      <c r="AK8" s="1088"/>
      <c r="AL8" s="1089"/>
      <c r="AM8" s="1089"/>
      <c r="AN8" s="1089"/>
      <c r="AO8" s="1089"/>
      <c r="AP8" s="1089"/>
      <c r="AQ8" s="1089"/>
      <c r="AR8" s="1089"/>
      <c r="AS8" s="1089"/>
      <c r="AT8" s="1089"/>
      <c r="AU8" s="1086"/>
      <c r="AV8" s="1086"/>
      <c r="AW8" s="1086"/>
      <c r="AX8" s="1086"/>
      <c r="AY8" s="1087"/>
      <c r="AZ8" s="205"/>
      <c r="BA8" s="205"/>
      <c r="BB8" s="205"/>
      <c r="BC8" s="205"/>
      <c r="BD8" s="205"/>
      <c r="BE8" s="206"/>
      <c r="BF8" s="206"/>
      <c r="BG8" s="206"/>
      <c r="BH8" s="206"/>
      <c r="BI8" s="206"/>
      <c r="BJ8" s="206"/>
      <c r="BK8" s="206"/>
      <c r="BL8" s="206"/>
      <c r="BM8" s="206"/>
      <c r="BN8" s="206"/>
      <c r="BO8" s="206"/>
      <c r="BP8" s="206"/>
      <c r="BQ8" s="215">
        <v>2</v>
      </c>
      <c r="BR8" s="216"/>
      <c r="BS8" s="1016" t="s">
        <v>556</v>
      </c>
      <c r="BT8" s="1017"/>
      <c r="BU8" s="1017"/>
      <c r="BV8" s="1017"/>
      <c r="BW8" s="1017"/>
      <c r="BX8" s="1017"/>
      <c r="BY8" s="1017"/>
      <c r="BZ8" s="1017"/>
      <c r="CA8" s="1017"/>
      <c r="CB8" s="1017"/>
      <c r="CC8" s="1017"/>
      <c r="CD8" s="1017"/>
      <c r="CE8" s="1017"/>
      <c r="CF8" s="1017"/>
      <c r="CG8" s="1018"/>
      <c r="CH8" s="991" t="s">
        <v>547</v>
      </c>
      <c r="CI8" s="992"/>
      <c r="CJ8" s="992"/>
      <c r="CK8" s="992"/>
      <c r="CL8" s="993"/>
      <c r="CM8" s="991" t="s">
        <v>557</v>
      </c>
      <c r="CN8" s="992"/>
      <c r="CO8" s="992"/>
      <c r="CP8" s="992"/>
      <c r="CQ8" s="993"/>
      <c r="CR8" s="991">
        <v>3</v>
      </c>
      <c r="CS8" s="992"/>
      <c r="CT8" s="992"/>
      <c r="CU8" s="992"/>
      <c r="CV8" s="993"/>
      <c r="CW8" s="991" t="s">
        <v>547</v>
      </c>
      <c r="CX8" s="992"/>
      <c r="CY8" s="992"/>
      <c r="CZ8" s="992"/>
      <c r="DA8" s="993"/>
      <c r="DB8" s="991" t="s">
        <v>547</v>
      </c>
      <c r="DC8" s="992"/>
      <c r="DD8" s="992"/>
      <c r="DE8" s="992"/>
      <c r="DF8" s="993"/>
      <c r="DG8" s="991" t="s">
        <v>547</v>
      </c>
      <c r="DH8" s="992"/>
      <c r="DI8" s="992"/>
      <c r="DJ8" s="992"/>
      <c r="DK8" s="993"/>
      <c r="DL8" s="991" t="s">
        <v>547</v>
      </c>
      <c r="DM8" s="992"/>
      <c r="DN8" s="992"/>
      <c r="DO8" s="992"/>
      <c r="DP8" s="993"/>
      <c r="DQ8" s="991" t="s">
        <v>547</v>
      </c>
      <c r="DR8" s="992"/>
      <c r="DS8" s="992"/>
      <c r="DT8" s="992"/>
      <c r="DU8" s="993"/>
      <c r="DV8" s="994"/>
      <c r="DW8" s="995"/>
      <c r="DX8" s="995"/>
      <c r="DY8" s="995"/>
      <c r="DZ8" s="996"/>
      <c r="EA8" s="207"/>
    </row>
    <row r="9" spans="1:131" s="208" customFormat="1" ht="26.25" customHeight="1">
      <c r="A9" s="214">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1"/>
      <c r="AG9" s="1022"/>
      <c r="AH9" s="1022"/>
      <c r="AI9" s="1022"/>
      <c r="AJ9" s="1023"/>
      <c r="AK9" s="1088"/>
      <c r="AL9" s="1089"/>
      <c r="AM9" s="1089"/>
      <c r="AN9" s="1089"/>
      <c r="AO9" s="1089"/>
      <c r="AP9" s="1089"/>
      <c r="AQ9" s="1089"/>
      <c r="AR9" s="1089"/>
      <c r="AS9" s="1089"/>
      <c r="AT9" s="1089"/>
      <c r="AU9" s="1086"/>
      <c r="AV9" s="1086"/>
      <c r="AW9" s="1086"/>
      <c r="AX9" s="1086"/>
      <c r="AY9" s="1087"/>
      <c r="AZ9" s="205"/>
      <c r="BA9" s="205"/>
      <c r="BB9" s="205"/>
      <c r="BC9" s="205"/>
      <c r="BD9" s="205"/>
      <c r="BE9" s="206"/>
      <c r="BF9" s="206"/>
      <c r="BG9" s="206"/>
      <c r="BH9" s="206"/>
      <c r="BI9" s="206"/>
      <c r="BJ9" s="206"/>
      <c r="BK9" s="206"/>
      <c r="BL9" s="206"/>
      <c r="BM9" s="206"/>
      <c r="BN9" s="206"/>
      <c r="BO9" s="206"/>
      <c r="BP9" s="206"/>
      <c r="BQ9" s="215">
        <v>3</v>
      </c>
      <c r="BR9" s="216"/>
      <c r="BS9" s="1016"/>
      <c r="BT9" s="1017"/>
      <c r="BU9" s="1017"/>
      <c r="BV9" s="1017"/>
      <c r="BW9" s="1017"/>
      <c r="BX9" s="1017"/>
      <c r="BY9" s="1017"/>
      <c r="BZ9" s="1017"/>
      <c r="CA9" s="1017"/>
      <c r="CB9" s="1017"/>
      <c r="CC9" s="1017"/>
      <c r="CD9" s="1017"/>
      <c r="CE9" s="1017"/>
      <c r="CF9" s="1017"/>
      <c r="CG9" s="1018"/>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07"/>
    </row>
    <row r="10" spans="1:131" s="208" customFormat="1" ht="26.25" customHeight="1">
      <c r="A10" s="214">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1"/>
      <c r="AG10" s="1022"/>
      <c r="AH10" s="1022"/>
      <c r="AI10" s="1022"/>
      <c r="AJ10" s="1023"/>
      <c r="AK10" s="1088"/>
      <c r="AL10" s="1089"/>
      <c r="AM10" s="1089"/>
      <c r="AN10" s="1089"/>
      <c r="AO10" s="1089"/>
      <c r="AP10" s="1089"/>
      <c r="AQ10" s="1089"/>
      <c r="AR10" s="1089"/>
      <c r="AS10" s="1089"/>
      <c r="AT10" s="1089"/>
      <c r="AU10" s="1086"/>
      <c r="AV10" s="1086"/>
      <c r="AW10" s="1086"/>
      <c r="AX10" s="1086"/>
      <c r="AY10" s="1087"/>
      <c r="AZ10" s="205"/>
      <c r="BA10" s="205"/>
      <c r="BB10" s="205"/>
      <c r="BC10" s="205"/>
      <c r="BD10" s="205"/>
      <c r="BE10" s="206"/>
      <c r="BF10" s="206"/>
      <c r="BG10" s="206"/>
      <c r="BH10" s="206"/>
      <c r="BI10" s="206"/>
      <c r="BJ10" s="206"/>
      <c r="BK10" s="206"/>
      <c r="BL10" s="206"/>
      <c r="BM10" s="206"/>
      <c r="BN10" s="206"/>
      <c r="BO10" s="206"/>
      <c r="BP10" s="206"/>
      <c r="BQ10" s="215">
        <v>4</v>
      </c>
      <c r="BR10" s="216"/>
      <c r="BS10" s="1016"/>
      <c r="BT10" s="1017"/>
      <c r="BU10" s="1017"/>
      <c r="BV10" s="1017"/>
      <c r="BW10" s="1017"/>
      <c r="BX10" s="1017"/>
      <c r="BY10" s="1017"/>
      <c r="BZ10" s="1017"/>
      <c r="CA10" s="1017"/>
      <c r="CB10" s="1017"/>
      <c r="CC10" s="1017"/>
      <c r="CD10" s="1017"/>
      <c r="CE10" s="1017"/>
      <c r="CF10" s="1017"/>
      <c r="CG10" s="1018"/>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07"/>
    </row>
    <row r="11" spans="1:131" s="208" customFormat="1" ht="26.25" customHeight="1">
      <c r="A11" s="214">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1"/>
      <c r="AG11" s="1022"/>
      <c r="AH11" s="1022"/>
      <c r="AI11" s="1022"/>
      <c r="AJ11" s="1023"/>
      <c r="AK11" s="1088"/>
      <c r="AL11" s="1089"/>
      <c r="AM11" s="1089"/>
      <c r="AN11" s="1089"/>
      <c r="AO11" s="1089"/>
      <c r="AP11" s="1089"/>
      <c r="AQ11" s="1089"/>
      <c r="AR11" s="1089"/>
      <c r="AS11" s="1089"/>
      <c r="AT11" s="1089"/>
      <c r="AU11" s="1086"/>
      <c r="AV11" s="1086"/>
      <c r="AW11" s="1086"/>
      <c r="AX11" s="1086"/>
      <c r="AY11" s="1087"/>
      <c r="AZ11" s="205"/>
      <c r="BA11" s="205"/>
      <c r="BB11" s="205"/>
      <c r="BC11" s="205"/>
      <c r="BD11" s="205"/>
      <c r="BE11" s="206"/>
      <c r="BF11" s="206"/>
      <c r="BG11" s="206"/>
      <c r="BH11" s="206"/>
      <c r="BI11" s="206"/>
      <c r="BJ11" s="206"/>
      <c r="BK11" s="206"/>
      <c r="BL11" s="206"/>
      <c r="BM11" s="206"/>
      <c r="BN11" s="206"/>
      <c r="BO11" s="206"/>
      <c r="BP11" s="206"/>
      <c r="BQ11" s="215">
        <v>5</v>
      </c>
      <c r="BR11" s="216"/>
      <c r="BS11" s="1016"/>
      <c r="BT11" s="1017"/>
      <c r="BU11" s="1017"/>
      <c r="BV11" s="1017"/>
      <c r="BW11" s="1017"/>
      <c r="BX11" s="1017"/>
      <c r="BY11" s="1017"/>
      <c r="BZ11" s="1017"/>
      <c r="CA11" s="1017"/>
      <c r="CB11" s="1017"/>
      <c r="CC11" s="1017"/>
      <c r="CD11" s="1017"/>
      <c r="CE11" s="1017"/>
      <c r="CF11" s="1017"/>
      <c r="CG11" s="1018"/>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07"/>
    </row>
    <row r="12" spans="1:131" s="208" customFormat="1" ht="26.25" customHeight="1">
      <c r="A12" s="214">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1"/>
      <c r="AG12" s="1022"/>
      <c r="AH12" s="1022"/>
      <c r="AI12" s="1022"/>
      <c r="AJ12" s="1023"/>
      <c r="AK12" s="1088"/>
      <c r="AL12" s="1089"/>
      <c r="AM12" s="1089"/>
      <c r="AN12" s="1089"/>
      <c r="AO12" s="1089"/>
      <c r="AP12" s="1089"/>
      <c r="AQ12" s="1089"/>
      <c r="AR12" s="1089"/>
      <c r="AS12" s="1089"/>
      <c r="AT12" s="1089"/>
      <c r="AU12" s="1086"/>
      <c r="AV12" s="1086"/>
      <c r="AW12" s="1086"/>
      <c r="AX12" s="1086"/>
      <c r="AY12" s="1087"/>
      <c r="AZ12" s="205"/>
      <c r="BA12" s="205"/>
      <c r="BB12" s="205"/>
      <c r="BC12" s="205"/>
      <c r="BD12" s="205"/>
      <c r="BE12" s="206"/>
      <c r="BF12" s="206"/>
      <c r="BG12" s="206"/>
      <c r="BH12" s="206"/>
      <c r="BI12" s="206"/>
      <c r="BJ12" s="206"/>
      <c r="BK12" s="206"/>
      <c r="BL12" s="206"/>
      <c r="BM12" s="206"/>
      <c r="BN12" s="206"/>
      <c r="BO12" s="206"/>
      <c r="BP12" s="206"/>
      <c r="BQ12" s="215">
        <v>6</v>
      </c>
      <c r="BR12" s="216"/>
      <c r="BS12" s="1016"/>
      <c r="BT12" s="1017"/>
      <c r="BU12" s="1017"/>
      <c r="BV12" s="1017"/>
      <c r="BW12" s="1017"/>
      <c r="BX12" s="1017"/>
      <c r="BY12" s="1017"/>
      <c r="BZ12" s="1017"/>
      <c r="CA12" s="1017"/>
      <c r="CB12" s="1017"/>
      <c r="CC12" s="1017"/>
      <c r="CD12" s="1017"/>
      <c r="CE12" s="1017"/>
      <c r="CF12" s="1017"/>
      <c r="CG12" s="1018"/>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07"/>
    </row>
    <row r="13" spans="1:131" s="208" customFormat="1" ht="26.25" customHeight="1">
      <c r="A13" s="214">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1"/>
      <c r="AG13" s="1022"/>
      <c r="AH13" s="1022"/>
      <c r="AI13" s="1022"/>
      <c r="AJ13" s="1023"/>
      <c r="AK13" s="1088"/>
      <c r="AL13" s="1089"/>
      <c r="AM13" s="1089"/>
      <c r="AN13" s="1089"/>
      <c r="AO13" s="1089"/>
      <c r="AP13" s="1089"/>
      <c r="AQ13" s="1089"/>
      <c r="AR13" s="1089"/>
      <c r="AS13" s="1089"/>
      <c r="AT13" s="1089"/>
      <c r="AU13" s="1086"/>
      <c r="AV13" s="1086"/>
      <c r="AW13" s="1086"/>
      <c r="AX13" s="1086"/>
      <c r="AY13" s="1087"/>
      <c r="AZ13" s="205"/>
      <c r="BA13" s="205"/>
      <c r="BB13" s="205"/>
      <c r="BC13" s="205"/>
      <c r="BD13" s="205"/>
      <c r="BE13" s="206"/>
      <c r="BF13" s="206"/>
      <c r="BG13" s="206"/>
      <c r="BH13" s="206"/>
      <c r="BI13" s="206"/>
      <c r="BJ13" s="206"/>
      <c r="BK13" s="206"/>
      <c r="BL13" s="206"/>
      <c r="BM13" s="206"/>
      <c r="BN13" s="206"/>
      <c r="BO13" s="206"/>
      <c r="BP13" s="206"/>
      <c r="BQ13" s="215">
        <v>7</v>
      </c>
      <c r="BR13" s="216"/>
      <c r="BS13" s="1016"/>
      <c r="BT13" s="1017"/>
      <c r="BU13" s="1017"/>
      <c r="BV13" s="1017"/>
      <c r="BW13" s="1017"/>
      <c r="BX13" s="1017"/>
      <c r="BY13" s="1017"/>
      <c r="BZ13" s="1017"/>
      <c r="CA13" s="1017"/>
      <c r="CB13" s="1017"/>
      <c r="CC13" s="1017"/>
      <c r="CD13" s="1017"/>
      <c r="CE13" s="1017"/>
      <c r="CF13" s="1017"/>
      <c r="CG13" s="1018"/>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07"/>
    </row>
    <row r="14" spans="1:131" s="208" customFormat="1" ht="26.25" customHeight="1">
      <c r="A14" s="214">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1"/>
      <c r="AG14" s="1022"/>
      <c r="AH14" s="1022"/>
      <c r="AI14" s="1022"/>
      <c r="AJ14" s="1023"/>
      <c r="AK14" s="1088"/>
      <c r="AL14" s="1089"/>
      <c r="AM14" s="1089"/>
      <c r="AN14" s="1089"/>
      <c r="AO14" s="1089"/>
      <c r="AP14" s="1089"/>
      <c r="AQ14" s="1089"/>
      <c r="AR14" s="1089"/>
      <c r="AS14" s="1089"/>
      <c r="AT14" s="1089"/>
      <c r="AU14" s="1086"/>
      <c r="AV14" s="1086"/>
      <c r="AW14" s="1086"/>
      <c r="AX14" s="1086"/>
      <c r="AY14" s="1087"/>
      <c r="AZ14" s="205"/>
      <c r="BA14" s="205"/>
      <c r="BB14" s="205"/>
      <c r="BC14" s="205"/>
      <c r="BD14" s="205"/>
      <c r="BE14" s="206"/>
      <c r="BF14" s="206"/>
      <c r="BG14" s="206"/>
      <c r="BH14" s="206"/>
      <c r="BI14" s="206"/>
      <c r="BJ14" s="206"/>
      <c r="BK14" s="206"/>
      <c r="BL14" s="206"/>
      <c r="BM14" s="206"/>
      <c r="BN14" s="206"/>
      <c r="BO14" s="206"/>
      <c r="BP14" s="206"/>
      <c r="BQ14" s="215">
        <v>8</v>
      </c>
      <c r="BR14" s="216"/>
      <c r="BS14" s="1016"/>
      <c r="BT14" s="1017"/>
      <c r="BU14" s="1017"/>
      <c r="BV14" s="1017"/>
      <c r="BW14" s="1017"/>
      <c r="BX14" s="1017"/>
      <c r="BY14" s="1017"/>
      <c r="BZ14" s="1017"/>
      <c r="CA14" s="1017"/>
      <c r="CB14" s="1017"/>
      <c r="CC14" s="1017"/>
      <c r="CD14" s="1017"/>
      <c r="CE14" s="1017"/>
      <c r="CF14" s="1017"/>
      <c r="CG14" s="1018"/>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07"/>
    </row>
    <row r="15" spans="1:131" s="208" customFormat="1" ht="26.25" customHeight="1">
      <c r="A15" s="214">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1"/>
      <c r="AG15" s="1022"/>
      <c r="AH15" s="1022"/>
      <c r="AI15" s="1022"/>
      <c r="AJ15" s="1023"/>
      <c r="AK15" s="1088"/>
      <c r="AL15" s="1089"/>
      <c r="AM15" s="1089"/>
      <c r="AN15" s="1089"/>
      <c r="AO15" s="1089"/>
      <c r="AP15" s="1089"/>
      <c r="AQ15" s="1089"/>
      <c r="AR15" s="1089"/>
      <c r="AS15" s="1089"/>
      <c r="AT15" s="1089"/>
      <c r="AU15" s="1086"/>
      <c r="AV15" s="1086"/>
      <c r="AW15" s="1086"/>
      <c r="AX15" s="1086"/>
      <c r="AY15" s="1087"/>
      <c r="AZ15" s="205"/>
      <c r="BA15" s="205"/>
      <c r="BB15" s="205"/>
      <c r="BC15" s="205"/>
      <c r="BD15" s="205"/>
      <c r="BE15" s="206"/>
      <c r="BF15" s="206"/>
      <c r="BG15" s="206"/>
      <c r="BH15" s="206"/>
      <c r="BI15" s="206"/>
      <c r="BJ15" s="206"/>
      <c r="BK15" s="206"/>
      <c r="BL15" s="206"/>
      <c r="BM15" s="206"/>
      <c r="BN15" s="206"/>
      <c r="BO15" s="206"/>
      <c r="BP15" s="206"/>
      <c r="BQ15" s="215">
        <v>9</v>
      </c>
      <c r="BR15" s="216"/>
      <c r="BS15" s="1016"/>
      <c r="BT15" s="1017"/>
      <c r="BU15" s="1017"/>
      <c r="BV15" s="1017"/>
      <c r="BW15" s="1017"/>
      <c r="BX15" s="1017"/>
      <c r="BY15" s="1017"/>
      <c r="BZ15" s="1017"/>
      <c r="CA15" s="1017"/>
      <c r="CB15" s="1017"/>
      <c r="CC15" s="1017"/>
      <c r="CD15" s="1017"/>
      <c r="CE15" s="1017"/>
      <c r="CF15" s="1017"/>
      <c r="CG15" s="1018"/>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07"/>
    </row>
    <row r="16" spans="1:131" s="208" customFormat="1" ht="26.25" customHeight="1">
      <c r="A16" s="214">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1"/>
      <c r="AG16" s="1022"/>
      <c r="AH16" s="1022"/>
      <c r="AI16" s="1022"/>
      <c r="AJ16" s="1023"/>
      <c r="AK16" s="1088"/>
      <c r="AL16" s="1089"/>
      <c r="AM16" s="1089"/>
      <c r="AN16" s="1089"/>
      <c r="AO16" s="1089"/>
      <c r="AP16" s="1089"/>
      <c r="AQ16" s="1089"/>
      <c r="AR16" s="1089"/>
      <c r="AS16" s="1089"/>
      <c r="AT16" s="1089"/>
      <c r="AU16" s="1086"/>
      <c r="AV16" s="1086"/>
      <c r="AW16" s="1086"/>
      <c r="AX16" s="1086"/>
      <c r="AY16" s="1087"/>
      <c r="AZ16" s="205"/>
      <c r="BA16" s="205"/>
      <c r="BB16" s="205"/>
      <c r="BC16" s="205"/>
      <c r="BD16" s="205"/>
      <c r="BE16" s="206"/>
      <c r="BF16" s="206"/>
      <c r="BG16" s="206"/>
      <c r="BH16" s="206"/>
      <c r="BI16" s="206"/>
      <c r="BJ16" s="206"/>
      <c r="BK16" s="206"/>
      <c r="BL16" s="206"/>
      <c r="BM16" s="206"/>
      <c r="BN16" s="206"/>
      <c r="BO16" s="206"/>
      <c r="BP16" s="206"/>
      <c r="BQ16" s="215">
        <v>10</v>
      </c>
      <c r="BR16" s="216"/>
      <c r="BS16" s="1016"/>
      <c r="BT16" s="1017"/>
      <c r="BU16" s="1017"/>
      <c r="BV16" s="1017"/>
      <c r="BW16" s="1017"/>
      <c r="BX16" s="1017"/>
      <c r="BY16" s="1017"/>
      <c r="BZ16" s="1017"/>
      <c r="CA16" s="1017"/>
      <c r="CB16" s="1017"/>
      <c r="CC16" s="1017"/>
      <c r="CD16" s="1017"/>
      <c r="CE16" s="1017"/>
      <c r="CF16" s="1017"/>
      <c r="CG16" s="1018"/>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07"/>
    </row>
    <row r="17" spans="1:131" s="208" customFormat="1" ht="26.25" customHeight="1">
      <c r="A17" s="214">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1"/>
      <c r="AG17" s="1022"/>
      <c r="AH17" s="1022"/>
      <c r="AI17" s="1022"/>
      <c r="AJ17" s="1023"/>
      <c r="AK17" s="1088"/>
      <c r="AL17" s="1089"/>
      <c r="AM17" s="1089"/>
      <c r="AN17" s="1089"/>
      <c r="AO17" s="1089"/>
      <c r="AP17" s="1089"/>
      <c r="AQ17" s="1089"/>
      <c r="AR17" s="1089"/>
      <c r="AS17" s="1089"/>
      <c r="AT17" s="1089"/>
      <c r="AU17" s="1086"/>
      <c r="AV17" s="1086"/>
      <c r="AW17" s="1086"/>
      <c r="AX17" s="1086"/>
      <c r="AY17" s="1087"/>
      <c r="AZ17" s="205"/>
      <c r="BA17" s="205"/>
      <c r="BB17" s="205"/>
      <c r="BC17" s="205"/>
      <c r="BD17" s="205"/>
      <c r="BE17" s="206"/>
      <c r="BF17" s="206"/>
      <c r="BG17" s="206"/>
      <c r="BH17" s="206"/>
      <c r="BI17" s="206"/>
      <c r="BJ17" s="206"/>
      <c r="BK17" s="206"/>
      <c r="BL17" s="206"/>
      <c r="BM17" s="206"/>
      <c r="BN17" s="206"/>
      <c r="BO17" s="206"/>
      <c r="BP17" s="206"/>
      <c r="BQ17" s="215">
        <v>11</v>
      </c>
      <c r="BR17" s="216"/>
      <c r="BS17" s="1016"/>
      <c r="BT17" s="1017"/>
      <c r="BU17" s="1017"/>
      <c r="BV17" s="1017"/>
      <c r="BW17" s="1017"/>
      <c r="BX17" s="1017"/>
      <c r="BY17" s="1017"/>
      <c r="BZ17" s="1017"/>
      <c r="CA17" s="1017"/>
      <c r="CB17" s="1017"/>
      <c r="CC17" s="1017"/>
      <c r="CD17" s="1017"/>
      <c r="CE17" s="1017"/>
      <c r="CF17" s="1017"/>
      <c r="CG17" s="1018"/>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07"/>
    </row>
    <row r="18" spans="1:131" s="208" customFormat="1" ht="26.25" customHeight="1">
      <c r="A18" s="214">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1"/>
      <c r="AG18" s="1022"/>
      <c r="AH18" s="1022"/>
      <c r="AI18" s="1022"/>
      <c r="AJ18" s="1023"/>
      <c r="AK18" s="1088"/>
      <c r="AL18" s="1089"/>
      <c r="AM18" s="1089"/>
      <c r="AN18" s="1089"/>
      <c r="AO18" s="1089"/>
      <c r="AP18" s="1089"/>
      <c r="AQ18" s="1089"/>
      <c r="AR18" s="1089"/>
      <c r="AS18" s="1089"/>
      <c r="AT18" s="1089"/>
      <c r="AU18" s="1086"/>
      <c r="AV18" s="1086"/>
      <c r="AW18" s="1086"/>
      <c r="AX18" s="1086"/>
      <c r="AY18" s="1087"/>
      <c r="AZ18" s="205"/>
      <c r="BA18" s="205"/>
      <c r="BB18" s="205"/>
      <c r="BC18" s="205"/>
      <c r="BD18" s="205"/>
      <c r="BE18" s="206"/>
      <c r="BF18" s="206"/>
      <c r="BG18" s="206"/>
      <c r="BH18" s="206"/>
      <c r="BI18" s="206"/>
      <c r="BJ18" s="206"/>
      <c r="BK18" s="206"/>
      <c r="BL18" s="206"/>
      <c r="BM18" s="206"/>
      <c r="BN18" s="206"/>
      <c r="BO18" s="206"/>
      <c r="BP18" s="206"/>
      <c r="BQ18" s="215">
        <v>12</v>
      </c>
      <c r="BR18" s="216"/>
      <c r="BS18" s="1016"/>
      <c r="BT18" s="1017"/>
      <c r="BU18" s="1017"/>
      <c r="BV18" s="1017"/>
      <c r="BW18" s="1017"/>
      <c r="BX18" s="1017"/>
      <c r="BY18" s="1017"/>
      <c r="BZ18" s="1017"/>
      <c r="CA18" s="1017"/>
      <c r="CB18" s="1017"/>
      <c r="CC18" s="1017"/>
      <c r="CD18" s="1017"/>
      <c r="CE18" s="1017"/>
      <c r="CF18" s="1017"/>
      <c r="CG18" s="1018"/>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07"/>
    </row>
    <row r="19" spans="1:131" s="208" customFormat="1" ht="26.25" customHeight="1">
      <c r="A19" s="214">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1"/>
      <c r="AG19" s="1022"/>
      <c r="AH19" s="1022"/>
      <c r="AI19" s="1022"/>
      <c r="AJ19" s="1023"/>
      <c r="AK19" s="1088"/>
      <c r="AL19" s="1089"/>
      <c r="AM19" s="1089"/>
      <c r="AN19" s="1089"/>
      <c r="AO19" s="1089"/>
      <c r="AP19" s="1089"/>
      <c r="AQ19" s="1089"/>
      <c r="AR19" s="1089"/>
      <c r="AS19" s="1089"/>
      <c r="AT19" s="1089"/>
      <c r="AU19" s="1086"/>
      <c r="AV19" s="1086"/>
      <c r="AW19" s="1086"/>
      <c r="AX19" s="1086"/>
      <c r="AY19" s="1087"/>
      <c r="AZ19" s="205"/>
      <c r="BA19" s="205"/>
      <c r="BB19" s="205"/>
      <c r="BC19" s="205"/>
      <c r="BD19" s="205"/>
      <c r="BE19" s="206"/>
      <c r="BF19" s="206"/>
      <c r="BG19" s="206"/>
      <c r="BH19" s="206"/>
      <c r="BI19" s="206"/>
      <c r="BJ19" s="206"/>
      <c r="BK19" s="206"/>
      <c r="BL19" s="206"/>
      <c r="BM19" s="206"/>
      <c r="BN19" s="206"/>
      <c r="BO19" s="206"/>
      <c r="BP19" s="206"/>
      <c r="BQ19" s="215">
        <v>13</v>
      </c>
      <c r="BR19" s="216"/>
      <c r="BS19" s="1016"/>
      <c r="BT19" s="1017"/>
      <c r="BU19" s="1017"/>
      <c r="BV19" s="1017"/>
      <c r="BW19" s="1017"/>
      <c r="BX19" s="1017"/>
      <c r="BY19" s="1017"/>
      <c r="BZ19" s="1017"/>
      <c r="CA19" s="1017"/>
      <c r="CB19" s="1017"/>
      <c r="CC19" s="1017"/>
      <c r="CD19" s="1017"/>
      <c r="CE19" s="1017"/>
      <c r="CF19" s="1017"/>
      <c r="CG19" s="1018"/>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07"/>
    </row>
    <row r="20" spans="1:131" s="208" customFormat="1" ht="26.25" customHeight="1">
      <c r="A20" s="214">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1"/>
      <c r="AG20" s="1022"/>
      <c r="AH20" s="1022"/>
      <c r="AI20" s="1022"/>
      <c r="AJ20" s="1023"/>
      <c r="AK20" s="1088"/>
      <c r="AL20" s="1089"/>
      <c r="AM20" s="1089"/>
      <c r="AN20" s="1089"/>
      <c r="AO20" s="1089"/>
      <c r="AP20" s="1089"/>
      <c r="AQ20" s="1089"/>
      <c r="AR20" s="1089"/>
      <c r="AS20" s="1089"/>
      <c r="AT20" s="1089"/>
      <c r="AU20" s="1086"/>
      <c r="AV20" s="1086"/>
      <c r="AW20" s="1086"/>
      <c r="AX20" s="1086"/>
      <c r="AY20" s="1087"/>
      <c r="AZ20" s="205"/>
      <c r="BA20" s="205"/>
      <c r="BB20" s="205"/>
      <c r="BC20" s="205"/>
      <c r="BD20" s="205"/>
      <c r="BE20" s="206"/>
      <c r="BF20" s="206"/>
      <c r="BG20" s="206"/>
      <c r="BH20" s="206"/>
      <c r="BI20" s="206"/>
      <c r="BJ20" s="206"/>
      <c r="BK20" s="206"/>
      <c r="BL20" s="206"/>
      <c r="BM20" s="206"/>
      <c r="BN20" s="206"/>
      <c r="BO20" s="206"/>
      <c r="BP20" s="206"/>
      <c r="BQ20" s="215">
        <v>14</v>
      </c>
      <c r="BR20" s="216"/>
      <c r="BS20" s="1016"/>
      <c r="BT20" s="1017"/>
      <c r="BU20" s="1017"/>
      <c r="BV20" s="1017"/>
      <c r="BW20" s="1017"/>
      <c r="BX20" s="1017"/>
      <c r="BY20" s="1017"/>
      <c r="BZ20" s="1017"/>
      <c r="CA20" s="1017"/>
      <c r="CB20" s="1017"/>
      <c r="CC20" s="1017"/>
      <c r="CD20" s="1017"/>
      <c r="CE20" s="1017"/>
      <c r="CF20" s="1017"/>
      <c r="CG20" s="1018"/>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07"/>
    </row>
    <row r="21" spans="1:131" s="208" customFormat="1" ht="26.25" customHeight="1" thickBot="1">
      <c r="A21" s="214">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1"/>
      <c r="AG21" s="1022"/>
      <c r="AH21" s="1022"/>
      <c r="AI21" s="1022"/>
      <c r="AJ21" s="1023"/>
      <c r="AK21" s="1088"/>
      <c r="AL21" s="1089"/>
      <c r="AM21" s="1089"/>
      <c r="AN21" s="1089"/>
      <c r="AO21" s="1089"/>
      <c r="AP21" s="1089"/>
      <c r="AQ21" s="1089"/>
      <c r="AR21" s="1089"/>
      <c r="AS21" s="1089"/>
      <c r="AT21" s="1089"/>
      <c r="AU21" s="1086"/>
      <c r="AV21" s="1086"/>
      <c r="AW21" s="1086"/>
      <c r="AX21" s="1086"/>
      <c r="AY21" s="1087"/>
      <c r="AZ21" s="205"/>
      <c r="BA21" s="205"/>
      <c r="BB21" s="205"/>
      <c r="BC21" s="205"/>
      <c r="BD21" s="205"/>
      <c r="BE21" s="206"/>
      <c r="BF21" s="206"/>
      <c r="BG21" s="206"/>
      <c r="BH21" s="206"/>
      <c r="BI21" s="206"/>
      <c r="BJ21" s="206"/>
      <c r="BK21" s="206"/>
      <c r="BL21" s="206"/>
      <c r="BM21" s="206"/>
      <c r="BN21" s="206"/>
      <c r="BO21" s="206"/>
      <c r="BP21" s="206"/>
      <c r="BQ21" s="215">
        <v>15</v>
      </c>
      <c r="BR21" s="216"/>
      <c r="BS21" s="1016"/>
      <c r="BT21" s="1017"/>
      <c r="BU21" s="1017"/>
      <c r="BV21" s="1017"/>
      <c r="BW21" s="1017"/>
      <c r="BX21" s="1017"/>
      <c r="BY21" s="1017"/>
      <c r="BZ21" s="1017"/>
      <c r="CA21" s="1017"/>
      <c r="CB21" s="1017"/>
      <c r="CC21" s="1017"/>
      <c r="CD21" s="1017"/>
      <c r="CE21" s="1017"/>
      <c r="CF21" s="1017"/>
      <c r="CG21" s="1018"/>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07"/>
    </row>
    <row r="22" spans="1:131" s="208" customFormat="1" ht="26.25" customHeight="1">
      <c r="A22" s="214">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1"/>
      <c r="AG22" s="1022"/>
      <c r="AH22" s="1022"/>
      <c r="AI22" s="1022"/>
      <c r="AJ22" s="1023"/>
      <c r="AK22" s="1079"/>
      <c r="AL22" s="1080"/>
      <c r="AM22" s="1080"/>
      <c r="AN22" s="1080"/>
      <c r="AO22" s="1080"/>
      <c r="AP22" s="1080"/>
      <c r="AQ22" s="1080"/>
      <c r="AR22" s="1080"/>
      <c r="AS22" s="1080"/>
      <c r="AT22" s="1080"/>
      <c r="AU22" s="1081"/>
      <c r="AV22" s="1081"/>
      <c r="AW22" s="1081"/>
      <c r="AX22" s="1081"/>
      <c r="AY22" s="1082"/>
      <c r="AZ22" s="1037" t="s">
        <v>366</v>
      </c>
      <c r="BA22" s="1037"/>
      <c r="BB22" s="1037"/>
      <c r="BC22" s="1037"/>
      <c r="BD22" s="1038"/>
      <c r="BE22" s="206"/>
      <c r="BF22" s="206"/>
      <c r="BG22" s="206"/>
      <c r="BH22" s="206"/>
      <c r="BI22" s="206"/>
      <c r="BJ22" s="206"/>
      <c r="BK22" s="206"/>
      <c r="BL22" s="206"/>
      <c r="BM22" s="206"/>
      <c r="BN22" s="206"/>
      <c r="BO22" s="206"/>
      <c r="BP22" s="206"/>
      <c r="BQ22" s="215">
        <v>16</v>
      </c>
      <c r="BR22" s="216"/>
      <c r="BS22" s="1016"/>
      <c r="BT22" s="1017"/>
      <c r="BU22" s="1017"/>
      <c r="BV22" s="1017"/>
      <c r="BW22" s="1017"/>
      <c r="BX22" s="1017"/>
      <c r="BY22" s="1017"/>
      <c r="BZ22" s="1017"/>
      <c r="CA22" s="1017"/>
      <c r="CB22" s="1017"/>
      <c r="CC22" s="1017"/>
      <c r="CD22" s="1017"/>
      <c r="CE22" s="1017"/>
      <c r="CF22" s="1017"/>
      <c r="CG22" s="1018"/>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70">
        <v>23933</v>
      </c>
      <c r="R23" s="1071"/>
      <c r="S23" s="1071"/>
      <c r="T23" s="1071"/>
      <c r="U23" s="1071"/>
      <c r="V23" s="1071">
        <v>23735</v>
      </c>
      <c r="W23" s="1071"/>
      <c r="X23" s="1071"/>
      <c r="Y23" s="1071"/>
      <c r="Z23" s="1071"/>
      <c r="AA23" s="1071">
        <v>199</v>
      </c>
      <c r="AB23" s="1071"/>
      <c r="AC23" s="1071"/>
      <c r="AD23" s="1071"/>
      <c r="AE23" s="1072"/>
      <c r="AF23" s="1073">
        <v>178</v>
      </c>
      <c r="AG23" s="1071"/>
      <c r="AH23" s="1071"/>
      <c r="AI23" s="1071"/>
      <c r="AJ23" s="1074"/>
      <c r="AK23" s="1075"/>
      <c r="AL23" s="1076"/>
      <c r="AM23" s="1076"/>
      <c r="AN23" s="1076"/>
      <c r="AO23" s="1076"/>
      <c r="AP23" s="1071">
        <v>19437</v>
      </c>
      <c r="AQ23" s="1071"/>
      <c r="AR23" s="1071"/>
      <c r="AS23" s="1071"/>
      <c r="AT23" s="1071"/>
      <c r="AU23" s="1077"/>
      <c r="AV23" s="1077"/>
      <c r="AW23" s="1077"/>
      <c r="AX23" s="1077"/>
      <c r="AY23" s="1078"/>
      <c r="AZ23" s="1067" t="s">
        <v>111</v>
      </c>
      <c r="BA23" s="1068"/>
      <c r="BB23" s="1068"/>
      <c r="BC23" s="1068"/>
      <c r="BD23" s="1069"/>
      <c r="BE23" s="206"/>
      <c r="BF23" s="206"/>
      <c r="BG23" s="206"/>
      <c r="BH23" s="206"/>
      <c r="BI23" s="206"/>
      <c r="BJ23" s="206"/>
      <c r="BK23" s="206"/>
      <c r="BL23" s="206"/>
      <c r="BM23" s="206"/>
      <c r="BN23" s="206"/>
      <c r="BO23" s="206"/>
      <c r="BP23" s="206"/>
      <c r="BQ23" s="215">
        <v>17</v>
      </c>
      <c r="BR23" s="216"/>
      <c r="BS23" s="1016"/>
      <c r="BT23" s="1017"/>
      <c r="BU23" s="1017"/>
      <c r="BV23" s="1017"/>
      <c r="BW23" s="1017"/>
      <c r="BX23" s="1017"/>
      <c r="BY23" s="1017"/>
      <c r="BZ23" s="1017"/>
      <c r="CA23" s="1017"/>
      <c r="CB23" s="1017"/>
      <c r="CC23" s="1017"/>
      <c r="CD23" s="1017"/>
      <c r="CE23" s="1017"/>
      <c r="CF23" s="1017"/>
      <c r="CG23" s="1018"/>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07"/>
    </row>
    <row r="24" spans="1:131" s="208" customFormat="1" ht="26.25" customHeight="1">
      <c r="A24" s="1066" t="s">
        <v>369</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5"/>
      <c r="BA24" s="205"/>
      <c r="BB24" s="205"/>
      <c r="BC24" s="205"/>
      <c r="BD24" s="205"/>
      <c r="BE24" s="206"/>
      <c r="BF24" s="206"/>
      <c r="BG24" s="206"/>
      <c r="BH24" s="206"/>
      <c r="BI24" s="206"/>
      <c r="BJ24" s="206"/>
      <c r="BK24" s="206"/>
      <c r="BL24" s="206"/>
      <c r="BM24" s="206"/>
      <c r="BN24" s="206"/>
      <c r="BO24" s="206"/>
      <c r="BP24" s="206"/>
      <c r="BQ24" s="215">
        <v>18</v>
      </c>
      <c r="BR24" s="216"/>
      <c r="BS24" s="1016"/>
      <c r="BT24" s="1017"/>
      <c r="BU24" s="1017"/>
      <c r="BV24" s="1017"/>
      <c r="BW24" s="1017"/>
      <c r="BX24" s="1017"/>
      <c r="BY24" s="1017"/>
      <c r="BZ24" s="1017"/>
      <c r="CA24" s="1017"/>
      <c r="CB24" s="1017"/>
      <c r="CC24" s="1017"/>
      <c r="CD24" s="1017"/>
      <c r="CE24" s="1017"/>
      <c r="CF24" s="1017"/>
      <c r="CG24" s="1018"/>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07"/>
    </row>
    <row r="25" spans="1:131" s="200" customFormat="1" ht="26.25" customHeight="1" thickBot="1">
      <c r="A25" s="1065" t="s">
        <v>370</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5"/>
      <c r="BK25" s="205"/>
      <c r="BL25" s="205"/>
      <c r="BM25" s="205"/>
      <c r="BN25" s="205"/>
      <c r="BO25" s="218"/>
      <c r="BP25" s="218"/>
      <c r="BQ25" s="215">
        <v>19</v>
      </c>
      <c r="BR25" s="216"/>
      <c r="BS25" s="1016"/>
      <c r="BT25" s="1017"/>
      <c r="BU25" s="1017"/>
      <c r="BV25" s="1017"/>
      <c r="BW25" s="1017"/>
      <c r="BX25" s="1017"/>
      <c r="BY25" s="1017"/>
      <c r="BZ25" s="1017"/>
      <c r="CA25" s="1017"/>
      <c r="CB25" s="1017"/>
      <c r="CC25" s="1017"/>
      <c r="CD25" s="1017"/>
      <c r="CE25" s="1017"/>
      <c r="CF25" s="1017"/>
      <c r="CG25" s="1018"/>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199"/>
    </row>
    <row r="26" spans="1:131" s="200" customFormat="1" ht="26.25" customHeight="1">
      <c r="A26" s="997" t="s">
        <v>348</v>
      </c>
      <c r="B26" s="998"/>
      <c r="C26" s="998"/>
      <c r="D26" s="998"/>
      <c r="E26" s="998"/>
      <c r="F26" s="998"/>
      <c r="G26" s="998"/>
      <c r="H26" s="998"/>
      <c r="I26" s="998"/>
      <c r="J26" s="998"/>
      <c r="K26" s="998"/>
      <c r="L26" s="998"/>
      <c r="M26" s="998"/>
      <c r="N26" s="998"/>
      <c r="O26" s="998"/>
      <c r="P26" s="999"/>
      <c r="Q26" s="1003" t="s">
        <v>371</v>
      </c>
      <c r="R26" s="1004"/>
      <c r="S26" s="1004"/>
      <c r="T26" s="1004"/>
      <c r="U26" s="1005"/>
      <c r="V26" s="1003" t="s">
        <v>372</v>
      </c>
      <c r="W26" s="1004"/>
      <c r="X26" s="1004"/>
      <c r="Y26" s="1004"/>
      <c r="Z26" s="1005"/>
      <c r="AA26" s="1003" t="s">
        <v>373</v>
      </c>
      <c r="AB26" s="1004"/>
      <c r="AC26" s="1004"/>
      <c r="AD26" s="1004"/>
      <c r="AE26" s="1004"/>
      <c r="AF26" s="1061" t="s">
        <v>374</v>
      </c>
      <c r="AG26" s="1010"/>
      <c r="AH26" s="1010"/>
      <c r="AI26" s="1010"/>
      <c r="AJ26" s="1062"/>
      <c r="AK26" s="1004" t="s">
        <v>375</v>
      </c>
      <c r="AL26" s="1004"/>
      <c r="AM26" s="1004"/>
      <c r="AN26" s="1004"/>
      <c r="AO26" s="1005"/>
      <c r="AP26" s="1003" t="s">
        <v>376</v>
      </c>
      <c r="AQ26" s="1004"/>
      <c r="AR26" s="1004"/>
      <c r="AS26" s="1004"/>
      <c r="AT26" s="1005"/>
      <c r="AU26" s="1003" t="s">
        <v>377</v>
      </c>
      <c r="AV26" s="1004"/>
      <c r="AW26" s="1004"/>
      <c r="AX26" s="1004"/>
      <c r="AY26" s="1005"/>
      <c r="AZ26" s="1003" t="s">
        <v>378</v>
      </c>
      <c r="BA26" s="1004"/>
      <c r="BB26" s="1004"/>
      <c r="BC26" s="1004"/>
      <c r="BD26" s="1005"/>
      <c r="BE26" s="1003" t="s">
        <v>355</v>
      </c>
      <c r="BF26" s="1004"/>
      <c r="BG26" s="1004"/>
      <c r="BH26" s="1004"/>
      <c r="BI26" s="1019"/>
      <c r="BJ26" s="205"/>
      <c r="BK26" s="205"/>
      <c r="BL26" s="205"/>
      <c r="BM26" s="205"/>
      <c r="BN26" s="205"/>
      <c r="BO26" s="218"/>
      <c r="BP26" s="218"/>
      <c r="BQ26" s="215">
        <v>20</v>
      </c>
      <c r="BR26" s="216"/>
      <c r="BS26" s="1016"/>
      <c r="BT26" s="1017"/>
      <c r="BU26" s="1017"/>
      <c r="BV26" s="1017"/>
      <c r="BW26" s="1017"/>
      <c r="BX26" s="1017"/>
      <c r="BY26" s="1017"/>
      <c r="BZ26" s="1017"/>
      <c r="CA26" s="1017"/>
      <c r="CB26" s="1017"/>
      <c r="CC26" s="1017"/>
      <c r="CD26" s="1017"/>
      <c r="CE26" s="1017"/>
      <c r="CF26" s="1017"/>
      <c r="CG26" s="1018"/>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199"/>
    </row>
    <row r="27" spans="1:131" s="200" customFormat="1" ht="26.25" customHeight="1" thickBot="1">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3"/>
      <c r="AG27" s="1013"/>
      <c r="AH27" s="1013"/>
      <c r="AI27" s="1013"/>
      <c r="AJ27" s="1064"/>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20"/>
      <c r="BJ27" s="205"/>
      <c r="BK27" s="205"/>
      <c r="BL27" s="205"/>
      <c r="BM27" s="205"/>
      <c r="BN27" s="205"/>
      <c r="BO27" s="218"/>
      <c r="BP27" s="218"/>
      <c r="BQ27" s="215">
        <v>21</v>
      </c>
      <c r="BR27" s="216"/>
      <c r="BS27" s="1016"/>
      <c r="BT27" s="1017"/>
      <c r="BU27" s="1017"/>
      <c r="BV27" s="1017"/>
      <c r="BW27" s="1017"/>
      <c r="BX27" s="1017"/>
      <c r="BY27" s="1017"/>
      <c r="BZ27" s="1017"/>
      <c r="CA27" s="1017"/>
      <c r="CB27" s="1017"/>
      <c r="CC27" s="1017"/>
      <c r="CD27" s="1017"/>
      <c r="CE27" s="1017"/>
      <c r="CF27" s="1017"/>
      <c r="CG27" s="1018"/>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199"/>
    </row>
    <row r="28" spans="1:131" s="200" customFormat="1" ht="26.25" customHeight="1" thickTop="1">
      <c r="A28" s="219">
        <v>1</v>
      </c>
      <c r="B28" s="1052" t="s">
        <v>379</v>
      </c>
      <c r="C28" s="1053"/>
      <c r="D28" s="1053"/>
      <c r="E28" s="1053"/>
      <c r="F28" s="1053"/>
      <c r="G28" s="1053"/>
      <c r="H28" s="1053"/>
      <c r="I28" s="1053"/>
      <c r="J28" s="1053"/>
      <c r="K28" s="1053"/>
      <c r="L28" s="1053"/>
      <c r="M28" s="1053"/>
      <c r="N28" s="1053"/>
      <c r="O28" s="1053"/>
      <c r="P28" s="1054"/>
      <c r="Q28" s="1055">
        <v>10144</v>
      </c>
      <c r="R28" s="1056"/>
      <c r="S28" s="1056"/>
      <c r="T28" s="1056"/>
      <c r="U28" s="1056"/>
      <c r="V28" s="1056">
        <v>10794</v>
      </c>
      <c r="W28" s="1056"/>
      <c r="X28" s="1056"/>
      <c r="Y28" s="1056"/>
      <c r="Z28" s="1056"/>
      <c r="AA28" s="1056">
        <v>-650</v>
      </c>
      <c r="AB28" s="1056"/>
      <c r="AC28" s="1056"/>
      <c r="AD28" s="1056"/>
      <c r="AE28" s="1057"/>
      <c r="AF28" s="1058">
        <v>-650</v>
      </c>
      <c r="AG28" s="1056"/>
      <c r="AH28" s="1056"/>
      <c r="AI28" s="1056"/>
      <c r="AJ28" s="1059"/>
      <c r="AK28" s="1060">
        <v>933</v>
      </c>
      <c r="AL28" s="1048"/>
      <c r="AM28" s="1048"/>
      <c r="AN28" s="1048"/>
      <c r="AO28" s="1048"/>
      <c r="AP28" s="1048" t="s">
        <v>547</v>
      </c>
      <c r="AQ28" s="1048"/>
      <c r="AR28" s="1048"/>
      <c r="AS28" s="1048"/>
      <c r="AT28" s="1048"/>
      <c r="AU28" s="1048" t="s">
        <v>547</v>
      </c>
      <c r="AV28" s="1048"/>
      <c r="AW28" s="1048"/>
      <c r="AX28" s="1048"/>
      <c r="AY28" s="1048"/>
      <c r="AZ28" s="1049" t="s">
        <v>547</v>
      </c>
      <c r="BA28" s="1049"/>
      <c r="BB28" s="1049"/>
      <c r="BC28" s="1049"/>
      <c r="BD28" s="1049"/>
      <c r="BE28" s="1050"/>
      <c r="BF28" s="1050"/>
      <c r="BG28" s="1050"/>
      <c r="BH28" s="1050"/>
      <c r="BI28" s="1051"/>
      <c r="BJ28" s="205"/>
      <c r="BK28" s="205"/>
      <c r="BL28" s="205"/>
      <c r="BM28" s="205"/>
      <c r="BN28" s="205"/>
      <c r="BO28" s="218"/>
      <c r="BP28" s="218"/>
      <c r="BQ28" s="215">
        <v>22</v>
      </c>
      <c r="BR28" s="216"/>
      <c r="BS28" s="1016"/>
      <c r="BT28" s="1017"/>
      <c r="BU28" s="1017"/>
      <c r="BV28" s="1017"/>
      <c r="BW28" s="1017"/>
      <c r="BX28" s="1017"/>
      <c r="BY28" s="1017"/>
      <c r="BZ28" s="1017"/>
      <c r="CA28" s="1017"/>
      <c r="CB28" s="1017"/>
      <c r="CC28" s="1017"/>
      <c r="CD28" s="1017"/>
      <c r="CE28" s="1017"/>
      <c r="CF28" s="1017"/>
      <c r="CG28" s="1018"/>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199"/>
    </row>
    <row r="29" spans="1:131" s="200" customFormat="1" ht="26.25" customHeight="1">
      <c r="A29" s="219">
        <v>2</v>
      </c>
      <c r="B29" s="1039" t="s">
        <v>380</v>
      </c>
      <c r="C29" s="1040"/>
      <c r="D29" s="1040"/>
      <c r="E29" s="1040"/>
      <c r="F29" s="1040"/>
      <c r="G29" s="1040"/>
      <c r="H29" s="1040"/>
      <c r="I29" s="1040"/>
      <c r="J29" s="1040"/>
      <c r="K29" s="1040"/>
      <c r="L29" s="1040"/>
      <c r="M29" s="1040"/>
      <c r="N29" s="1040"/>
      <c r="O29" s="1040"/>
      <c r="P29" s="1041"/>
      <c r="Q29" s="1045">
        <v>10</v>
      </c>
      <c r="R29" s="1046"/>
      <c r="S29" s="1046"/>
      <c r="T29" s="1046"/>
      <c r="U29" s="1046"/>
      <c r="V29" s="1046">
        <v>10</v>
      </c>
      <c r="W29" s="1046"/>
      <c r="X29" s="1046"/>
      <c r="Y29" s="1046"/>
      <c r="Z29" s="1046"/>
      <c r="AA29" s="1046" t="s">
        <v>546</v>
      </c>
      <c r="AB29" s="1046"/>
      <c r="AC29" s="1046"/>
      <c r="AD29" s="1046"/>
      <c r="AE29" s="1047"/>
      <c r="AF29" s="1021" t="s">
        <v>111</v>
      </c>
      <c r="AG29" s="1022"/>
      <c r="AH29" s="1022"/>
      <c r="AI29" s="1022"/>
      <c r="AJ29" s="1023"/>
      <c r="AK29" s="979">
        <v>3</v>
      </c>
      <c r="AL29" s="970"/>
      <c r="AM29" s="970"/>
      <c r="AN29" s="970"/>
      <c r="AO29" s="970"/>
      <c r="AP29" s="970" t="s">
        <v>547</v>
      </c>
      <c r="AQ29" s="970"/>
      <c r="AR29" s="970"/>
      <c r="AS29" s="970"/>
      <c r="AT29" s="970"/>
      <c r="AU29" s="970" t="s">
        <v>547</v>
      </c>
      <c r="AV29" s="970"/>
      <c r="AW29" s="970"/>
      <c r="AX29" s="970"/>
      <c r="AY29" s="970"/>
      <c r="AZ29" s="1044" t="s">
        <v>547</v>
      </c>
      <c r="BA29" s="1044"/>
      <c r="BB29" s="1044"/>
      <c r="BC29" s="1044"/>
      <c r="BD29" s="1044"/>
      <c r="BE29" s="1034"/>
      <c r="BF29" s="1034"/>
      <c r="BG29" s="1034"/>
      <c r="BH29" s="1034"/>
      <c r="BI29" s="1035"/>
      <c r="BJ29" s="205"/>
      <c r="BK29" s="205"/>
      <c r="BL29" s="205"/>
      <c r="BM29" s="205"/>
      <c r="BN29" s="205"/>
      <c r="BO29" s="218"/>
      <c r="BP29" s="218"/>
      <c r="BQ29" s="215">
        <v>23</v>
      </c>
      <c r="BR29" s="216"/>
      <c r="BS29" s="1016"/>
      <c r="BT29" s="1017"/>
      <c r="BU29" s="1017"/>
      <c r="BV29" s="1017"/>
      <c r="BW29" s="1017"/>
      <c r="BX29" s="1017"/>
      <c r="BY29" s="1017"/>
      <c r="BZ29" s="1017"/>
      <c r="CA29" s="1017"/>
      <c r="CB29" s="1017"/>
      <c r="CC29" s="1017"/>
      <c r="CD29" s="1017"/>
      <c r="CE29" s="1017"/>
      <c r="CF29" s="1017"/>
      <c r="CG29" s="1018"/>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199"/>
    </row>
    <row r="30" spans="1:131" s="200" customFormat="1" ht="26.25" customHeight="1">
      <c r="A30" s="219">
        <v>3</v>
      </c>
      <c r="B30" s="1039" t="s">
        <v>381</v>
      </c>
      <c r="C30" s="1040"/>
      <c r="D30" s="1040"/>
      <c r="E30" s="1040"/>
      <c r="F30" s="1040"/>
      <c r="G30" s="1040"/>
      <c r="H30" s="1040"/>
      <c r="I30" s="1040"/>
      <c r="J30" s="1040"/>
      <c r="K30" s="1040"/>
      <c r="L30" s="1040"/>
      <c r="M30" s="1040"/>
      <c r="N30" s="1040"/>
      <c r="O30" s="1040"/>
      <c r="P30" s="1041"/>
      <c r="Q30" s="1045">
        <v>5988</v>
      </c>
      <c r="R30" s="1046"/>
      <c r="S30" s="1046"/>
      <c r="T30" s="1046"/>
      <c r="U30" s="1046"/>
      <c r="V30" s="1046">
        <v>5754</v>
      </c>
      <c r="W30" s="1046"/>
      <c r="X30" s="1046"/>
      <c r="Y30" s="1046"/>
      <c r="Z30" s="1046"/>
      <c r="AA30" s="1046">
        <v>235</v>
      </c>
      <c r="AB30" s="1046"/>
      <c r="AC30" s="1046"/>
      <c r="AD30" s="1046"/>
      <c r="AE30" s="1047"/>
      <c r="AF30" s="1021">
        <v>235</v>
      </c>
      <c r="AG30" s="1022"/>
      <c r="AH30" s="1022"/>
      <c r="AI30" s="1022"/>
      <c r="AJ30" s="1023"/>
      <c r="AK30" s="979">
        <v>855</v>
      </c>
      <c r="AL30" s="970"/>
      <c r="AM30" s="970"/>
      <c r="AN30" s="970"/>
      <c r="AO30" s="970"/>
      <c r="AP30" s="970">
        <v>13</v>
      </c>
      <c r="AQ30" s="970"/>
      <c r="AR30" s="970"/>
      <c r="AS30" s="970"/>
      <c r="AT30" s="970"/>
      <c r="AU30" s="970" t="s">
        <v>547</v>
      </c>
      <c r="AV30" s="970"/>
      <c r="AW30" s="970"/>
      <c r="AX30" s="970"/>
      <c r="AY30" s="970"/>
      <c r="AZ30" s="1044" t="s">
        <v>548</v>
      </c>
      <c r="BA30" s="1044"/>
      <c r="BB30" s="1044"/>
      <c r="BC30" s="1044"/>
      <c r="BD30" s="1044"/>
      <c r="BE30" s="1034"/>
      <c r="BF30" s="1034"/>
      <c r="BG30" s="1034"/>
      <c r="BH30" s="1034"/>
      <c r="BI30" s="1035"/>
      <c r="BJ30" s="205"/>
      <c r="BK30" s="205"/>
      <c r="BL30" s="205"/>
      <c r="BM30" s="205"/>
      <c r="BN30" s="205"/>
      <c r="BO30" s="218"/>
      <c r="BP30" s="218"/>
      <c r="BQ30" s="215">
        <v>24</v>
      </c>
      <c r="BR30" s="216"/>
      <c r="BS30" s="1016"/>
      <c r="BT30" s="1017"/>
      <c r="BU30" s="1017"/>
      <c r="BV30" s="1017"/>
      <c r="BW30" s="1017"/>
      <c r="BX30" s="1017"/>
      <c r="BY30" s="1017"/>
      <c r="BZ30" s="1017"/>
      <c r="CA30" s="1017"/>
      <c r="CB30" s="1017"/>
      <c r="CC30" s="1017"/>
      <c r="CD30" s="1017"/>
      <c r="CE30" s="1017"/>
      <c r="CF30" s="1017"/>
      <c r="CG30" s="1018"/>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199"/>
    </row>
    <row r="31" spans="1:131" s="200" customFormat="1" ht="26.25" customHeight="1">
      <c r="A31" s="219">
        <v>4</v>
      </c>
      <c r="B31" s="1039" t="s">
        <v>382</v>
      </c>
      <c r="C31" s="1040"/>
      <c r="D31" s="1040"/>
      <c r="E31" s="1040"/>
      <c r="F31" s="1040"/>
      <c r="G31" s="1040"/>
      <c r="H31" s="1040"/>
      <c r="I31" s="1040"/>
      <c r="J31" s="1040"/>
      <c r="K31" s="1040"/>
      <c r="L31" s="1040"/>
      <c r="M31" s="1040"/>
      <c r="N31" s="1040"/>
      <c r="O31" s="1040"/>
      <c r="P31" s="1041"/>
      <c r="Q31" s="1045">
        <v>863</v>
      </c>
      <c r="R31" s="1046"/>
      <c r="S31" s="1046"/>
      <c r="T31" s="1046"/>
      <c r="U31" s="1046"/>
      <c r="V31" s="1046">
        <v>835</v>
      </c>
      <c r="W31" s="1046"/>
      <c r="X31" s="1046"/>
      <c r="Y31" s="1046"/>
      <c r="Z31" s="1046"/>
      <c r="AA31" s="1046">
        <v>28</v>
      </c>
      <c r="AB31" s="1046"/>
      <c r="AC31" s="1046"/>
      <c r="AD31" s="1046"/>
      <c r="AE31" s="1047"/>
      <c r="AF31" s="1021">
        <v>28</v>
      </c>
      <c r="AG31" s="1022"/>
      <c r="AH31" s="1022"/>
      <c r="AI31" s="1022"/>
      <c r="AJ31" s="1023"/>
      <c r="AK31" s="979">
        <v>182</v>
      </c>
      <c r="AL31" s="970"/>
      <c r="AM31" s="970"/>
      <c r="AN31" s="970"/>
      <c r="AO31" s="970"/>
      <c r="AP31" s="970" t="s">
        <v>547</v>
      </c>
      <c r="AQ31" s="970"/>
      <c r="AR31" s="970"/>
      <c r="AS31" s="970"/>
      <c r="AT31" s="970"/>
      <c r="AU31" s="970" t="s">
        <v>547</v>
      </c>
      <c r="AV31" s="970"/>
      <c r="AW31" s="970"/>
      <c r="AX31" s="970"/>
      <c r="AY31" s="970"/>
      <c r="AZ31" s="1044" t="s">
        <v>547</v>
      </c>
      <c r="BA31" s="1044"/>
      <c r="BB31" s="1044"/>
      <c r="BC31" s="1044"/>
      <c r="BD31" s="1044"/>
      <c r="BE31" s="1034"/>
      <c r="BF31" s="1034"/>
      <c r="BG31" s="1034"/>
      <c r="BH31" s="1034"/>
      <c r="BI31" s="1035"/>
      <c r="BJ31" s="205"/>
      <c r="BK31" s="205"/>
      <c r="BL31" s="205"/>
      <c r="BM31" s="205"/>
      <c r="BN31" s="205"/>
      <c r="BO31" s="218"/>
      <c r="BP31" s="218"/>
      <c r="BQ31" s="215">
        <v>25</v>
      </c>
      <c r="BR31" s="216"/>
      <c r="BS31" s="1016"/>
      <c r="BT31" s="1017"/>
      <c r="BU31" s="1017"/>
      <c r="BV31" s="1017"/>
      <c r="BW31" s="1017"/>
      <c r="BX31" s="1017"/>
      <c r="BY31" s="1017"/>
      <c r="BZ31" s="1017"/>
      <c r="CA31" s="1017"/>
      <c r="CB31" s="1017"/>
      <c r="CC31" s="1017"/>
      <c r="CD31" s="1017"/>
      <c r="CE31" s="1017"/>
      <c r="CF31" s="1017"/>
      <c r="CG31" s="1018"/>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199"/>
    </row>
    <row r="32" spans="1:131" s="200" customFormat="1" ht="26.25" customHeight="1">
      <c r="A32" s="219">
        <v>5</v>
      </c>
      <c r="B32" s="1039" t="s">
        <v>383</v>
      </c>
      <c r="C32" s="1040"/>
      <c r="D32" s="1040"/>
      <c r="E32" s="1040"/>
      <c r="F32" s="1040"/>
      <c r="G32" s="1040"/>
      <c r="H32" s="1040"/>
      <c r="I32" s="1040"/>
      <c r="J32" s="1040"/>
      <c r="K32" s="1040"/>
      <c r="L32" s="1040"/>
      <c r="M32" s="1040"/>
      <c r="N32" s="1040"/>
      <c r="O32" s="1040"/>
      <c r="P32" s="1041"/>
      <c r="Q32" s="1045">
        <v>1532</v>
      </c>
      <c r="R32" s="1046"/>
      <c r="S32" s="1046"/>
      <c r="T32" s="1046"/>
      <c r="U32" s="1046"/>
      <c r="V32" s="1046">
        <v>1281</v>
      </c>
      <c r="W32" s="1046"/>
      <c r="X32" s="1046"/>
      <c r="Y32" s="1046"/>
      <c r="Z32" s="1046"/>
      <c r="AA32" s="1046">
        <v>251</v>
      </c>
      <c r="AB32" s="1046"/>
      <c r="AC32" s="1046"/>
      <c r="AD32" s="1046"/>
      <c r="AE32" s="1047"/>
      <c r="AF32" s="1021">
        <v>2530</v>
      </c>
      <c r="AG32" s="1022"/>
      <c r="AH32" s="1022"/>
      <c r="AI32" s="1022"/>
      <c r="AJ32" s="1023"/>
      <c r="AK32" s="979">
        <v>2</v>
      </c>
      <c r="AL32" s="970"/>
      <c r="AM32" s="970"/>
      <c r="AN32" s="970"/>
      <c r="AO32" s="970"/>
      <c r="AP32" s="970">
        <v>1937</v>
      </c>
      <c r="AQ32" s="970"/>
      <c r="AR32" s="970"/>
      <c r="AS32" s="970"/>
      <c r="AT32" s="970"/>
      <c r="AU32" s="970">
        <v>6</v>
      </c>
      <c r="AV32" s="970"/>
      <c r="AW32" s="970"/>
      <c r="AX32" s="970"/>
      <c r="AY32" s="970"/>
      <c r="AZ32" s="1044" t="s">
        <v>547</v>
      </c>
      <c r="BA32" s="1044"/>
      <c r="BB32" s="1044"/>
      <c r="BC32" s="1044"/>
      <c r="BD32" s="1044"/>
      <c r="BE32" s="1034" t="s">
        <v>384</v>
      </c>
      <c r="BF32" s="1034"/>
      <c r="BG32" s="1034"/>
      <c r="BH32" s="1034"/>
      <c r="BI32" s="1035"/>
      <c r="BJ32" s="205"/>
      <c r="BK32" s="205"/>
      <c r="BL32" s="205"/>
      <c r="BM32" s="205"/>
      <c r="BN32" s="205"/>
      <c r="BO32" s="218"/>
      <c r="BP32" s="218"/>
      <c r="BQ32" s="215">
        <v>26</v>
      </c>
      <c r="BR32" s="216"/>
      <c r="BS32" s="1016"/>
      <c r="BT32" s="1017"/>
      <c r="BU32" s="1017"/>
      <c r="BV32" s="1017"/>
      <c r="BW32" s="1017"/>
      <c r="BX32" s="1017"/>
      <c r="BY32" s="1017"/>
      <c r="BZ32" s="1017"/>
      <c r="CA32" s="1017"/>
      <c r="CB32" s="1017"/>
      <c r="CC32" s="1017"/>
      <c r="CD32" s="1017"/>
      <c r="CE32" s="1017"/>
      <c r="CF32" s="1017"/>
      <c r="CG32" s="1018"/>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199"/>
    </row>
    <row r="33" spans="1:131" s="200" customFormat="1" ht="26.25" customHeight="1">
      <c r="A33" s="219">
        <v>6</v>
      </c>
      <c r="B33" s="1039" t="s">
        <v>385</v>
      </c>
      <c r="C33" s="1040"/>
      <c r="D33" s="1040"/>
      <c r="E33" s="1040"/>
      <c r="F33" s="1040"/>
      <c r="G33" s="1040"/>
      <c r="H33" s="1040"/>
      <c r="I33" s="1040"/>
      <c r="J33" s="1040"/>
      <c r="K33" s="1040"/>
      <c r="L33" s="1040"/>
      <c r="M33" s="1040"/>
      <c r="N33" s="1040"/>
      <c r="O33" s="1040"/>
      <c r="P33" s="1041"/>
      <c r="Q33" s="1045">
        <v>4418</v>
      </c>
      <c r="R33" s="1046"/>
      <c r="S33" s="1046"/>
      <c r="T33" s="1046"/>
      <c r="U33" s="1046"/>
      <c r="V33" s="1046">
        <v>4565</v>
      </c>
      <c r="W33" s="1046"/>
      <c r="X33" s="1046"/>
      <c r="Y33" s="1046"/>
      <c r="Z33" s="1046"/>
      <c r="AA33" s="1046">
        <v>-147</v>
      </c>
      <c r="AB33" s="1046"/>
      <c r="AC33" s="1046"/>
      <c r="AD33" s="1046"/>
      <c r="AE33" s="1047"/>
      <c r="AF33" s="1021">
        <v>-198</v>
      </c>
      <c r="AG33" s="1022"/>
      <c r="AH33" s="1022"/>
      <c r="AI33" s="1022"/>
      <c r="AJ33" s="1023"/>
      <c r="AK33" s="979">
        <v>261</v>
      </c>
      <c r="AL33" s="970"/>
      <c r="AM33" s="970"/>
      <c r="AN33" s="970"/>
      <c r="AO33" s="970"/>
      <c r="AP33" s="970">
        <v>4878</v>
      </c>
      <c r="AQ33" s="970"/>
      <c r="AR33" s="970"/>
      <c r="AS33" s="970"/>
      <c r="AT33" s="970"/>
      <c r="AU33" s="970">
        <v>2924</v>
      </c>
      <c r="AV33" s="970"/>
      <c r="AW33" s="970"/>
      <c r="AX33" s="970"/>
      <c r="AY33" s="970"/>
      <c r="AZ33" s="1044">
        <v>4.8</v>
      </c>
      <c r="BA33" s="1044"/>
      <c r="BB33" s="1044"/>
      <c r="BC33" s="1044"/>
      <c r="BD33" s="1044"/>
      <c r="BE33" s="1034" t="s">
        <v>384</v>
      </c>
      <c r="BF33" s="1034"/>
      <c r="BG33" s="1034"/>
      <c r="BH33" s="1034"/>
      <c r="BI33" s="1035"/>
      <c r="BJ33" s="205"/>
      <c r="BK33" s="205"/>
      <c r="BL33" s="205"/>
      <c r="BM33" s="205"/>
      <c r="BN33" s="205"/>
      <c r="BO33" s="218"/>
      <c r="BP33" s="218"/>
      <c r="BQ33" s="215">
        <v>27</v>
      </c>
      <c r="BR33" s="216"/>
      <c r="BS33" s="1016"/>
      <c r="BT33" s="1017"/>
      <c r="BU33" s="1017"/>
      <c r="BV33" s="1017"/>
      <c r="BW33" s="1017"/>
      <c r="BX33" s="1017"/>
      <c r="BY33" s="1017"/>
      <c r="BZ33" s="1017"/>
      <c r="CA33" s="1017"/>
      <c r="CB33" s="1017"/>
      <c r="CC33" s="1017"/>
      <c r="CD33" s="1017"/>
      <c r="CE33" s="1017"/>
      <c r="CF33" s="1017"/>
      <c r="CG33" s="1018"/>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199"/>
    </row>
    <row r="34" spans="1:131" s="200" customFormat="1" ht="26.25" customHeight="1">
      <c r="A34" s="219">
        <v>7</v>
      </c>
      <c r="B34" s="1039" t="s">
        <v>386</v>
      </c>
      <c r="C34" s="1040"/>
      <c r="D34" s="1040"/>
      <c r="E34" s="1040"/>
      <c r="F34" s="1040"/>
      <c r="G34" s="1040"/>
      <c r="H34" s="1040"/>
      <c r="I34" s="1040"/>
      <c r="J34" s="1040"/>
      <c r="K34" s="1040"/>
      <c r="L34" s="1040"/>
      <c r="M34" s="1040"/>
      <c r="N34" s="1040"/>
      <c r="O34" s="1040"/>
      <c r="P34" s="1041"/>
      <c r="Q34" s="1045">
        <v>2241</v>
      </c>
      <c r="R34" s="1046"/>
      <c r="S34" s="1046"/>
      <c r="T34" s="1046"/>
      <c r="U34" s="1046"/>
      <c r="V34" s="1046">
        <v>2161</v>
      </c>
      <c r="W34" s="1046"/>
      <c r="X34" s="1046"/>
      <c r="Y34" s="1046"/>
      <c r="Z34" s="1046"/>
      <c r="AA34" s="1046">
        <v>80</v>
      </c>
      <c r="AB34" s="1046"/>
      <c r="AC34" s="1046"/>
      <c r="AD34" s="1046"/>
      <c r="AE34" s="1047"/>
      <c r="AF34" s="1021">
        <v>65</v>
      </c>
      <c r="AG34" s="1022"/>
      <c r="AH34" s="1022"/>
      <c r="AI34" s="1022"/>
      <c r="AJ34" s="1023"/>
      <c r="AK34" s="979">
        <v>148</v>
      </c>
      <c r="AL34" s="970"/>
      <c r="AM34" s="970"/>
      <c r="AN34" s="970"/>
      <c r="AO34" s="970"/>
      <c r="AP34" s="970">
        <v>19074</v>
      </c>
      <c r="AQ34" s="970"/>
      <c r="AR34" s="970"/>
      <c r="AS34" s="970"/>
      <c r="AT34" s="970"/>
      <c r="AU34" s="970">
        <v>10338</v>
      </c>
      <c r="AV34" s="970"/>
      <c r="AW34" s="970"/>
      <c r="AX34" s="970"/>
      <c r="AY34" s="970"/>
      <c r="AZ34" s="1044" t="s">
        <v>547</v>
      </c>
      <c r="BA34" s="1044"/>
      <c r="BB34" s="1044"/>
      <c r="BC34" s="1044"/>
      <c r="BD34" s="1044"/>
      <c r="BE34" s="1034" t="s">
        <v>384</v>
      </c>
      <c r="BF34" s="1034"/>
      <c r="BG34" s="1034"/>
      <c r="BH34" s="1034"/>
      <c r="BI34" s="1035"/>
      <c r="BJ34" s="205"/>
      <c r="BK34" s="205"/>
      <c r="BL34" s="205"/>
      <c r="BM34" s="205"/>
      <c r="BN34" s="205"/>
      <c r="BO34" s="218"/>
      <c r="BP34" s="218"/>
      <c r="BQ34" s="215">
        <v>28</v>
      </c>
      <c r="BR34" s="216"/>
      <c r="BS34" s="1016"/>
      <c r="BT34" s="1017"/>
      <c r="BU34" s="1017"/>
      <c r="BV34" s="1017"/>
      <c r="BW34" s="1017"/>
      <c r="BX34" s="1017"/>
      <c r="BY34" s="1017"/>
      <c r="BZ34" s="1017"/>
      <c r="CA34" s="1017"/>
      <c r="CB34" s="1017"/>
      <c r="CC34" s="1017"/>
      <c r="CD34" s="1017"/>
      <c r="CE34" s="1017"/>
      <c r="CF34" s="1017"/>
      <c r="CG34" s="1018"/>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199"/>
    </row>
    <row r="35" spans="1:131" s="200" customFormat="1" ht="26.25" customHeight="1">
      <c r="A35" s="219">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1"/>
      <c r="AG35" s="1022"/>
      <c r="AH35" s="1022"/>
      <c r="AI35" s="1022"/>
      <c r="AJ35" s="1023"/>
      <c r="AK35" s="979"/>
      <c r="AL35" s="970"/>
      <c r="AM35" s="970"/>
      <c r="AN35" s="970"/>
      <c r="AO35" s="970"/>
      <c r="AP35" s="970"/>
      <c r="AQ35" s="970"/>
      <c r="AR35" s="970"/>
      <c r="AS35" s="970"/>
      <c r="AT35" s="970"/>
      <c r="AU35" s="970"/>
      <c r="AV35" s="970"/>
      <c r="AW35" s="970"/>
      <c r="AX35" s="970"/>
      <c r="AY35" s="970"/>
      <c r="AZ35" s="1044"/>
      <c r="BA35" s="1044"/>
      <c r="BB35" s="1044"/>
      <c r="BC35" s="1044"/>
      <c r="BD35" s="1044"/>
      <c r="BE35" s="1034"/>
      <c r="BF35" s="1034"/>
      <c r="BG35" s="1034"/>
      <c r="BH35" s="1034"/>
      <c r="BI35" s="1035"/>
      <c r="BJ35" s="205"/>
      <c r="BK35" s="205"/>
      <c r="BL35" s="205"/>
      <c r="BM35" s="205"/>
      <c r="BN35" s="205"/>
      <c r="BO35" s="218"/>
      <c r="BP35" s="218"/>
      <c r="BQ35" s="215">
        <v>29</v>
      </c>
      <c r="BR35" s="216"/>
      <c r="BS35" s="1016"/>
      <c r="BT35" s="1017"/>
      <c r="BU35" s="1017"/>
      <c r="BV35" s="1017"/>
      <c r="BW35" s="1017"/>
      <c r="BX35" s="1017"/>
      <c r="BY35" s="1017"/>
      <c r="BZ35" s="1017"/>
      <c r="CA35" s="1017"/>
      <c r="CB35" s="1017"/>
      <c r="CC35" s="1017"/>
      <c r="CD35" s="1017"/>
      <c r="CE35" s="1017"/>
      <c r="CF35" s="1017"/>
      <c r="CG35" s="1018"/>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199"/>
    </row>
    <row r="36" spans="1:131" s="200" customFormat="1" ht="26.25" customHeight="1">
      <c r="A36" s="219">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1"/>
      <c r="AG36" s="1022"/>
      <c r="AH36" s="1022"/>
      <c r="AI36" s="1022"/>
      <c r="AJ36" s="1023"/>
      <c r="AK36" s="979"/>
      <c r="AL36" s="970"/>
      <c r="AM36" s="970"/>
      <c r="AN36" s="970"/>
      <c r="AO36" s="970"/>
      <c r="AP36" s="970"/>
      <c r="AQ36" s="970"/>
      <c r="AR36" s="970"/>
      <c r="AS36" s="970"/>
      <c r="AT36" s="970"/>
      <c r="AU36" s="970"/>
      <c r="AV36" s="970"/>
      <c r="AW36" s="970"/>
      <c r="AX36" s="970"/>
      <c r="AY36" s="970"/>
      <c r="AZ36" s="1044"/>
      <c r="BA36" s="1044"/>
      <c r="BB36" s="1044"/>
      <c r="BC36" s="1044"/>
      <c r="BD36" s="1044"/>
      <c r="BE36" s="1034"/>
      <c r="BF36" s="1034"/>
      <c r="BG36" s="1034"/>
      <c r="BH36" s="1034"/>
      <c r="BI36" s="1035"/>
      <c r="BJ36" s="205"/>
      <c r="BK36" s="205"/>
      <c r="BL36" s="205"/>
      <c r="BM36" s="205"/>
      <c r="BN36" s="205"/>
      <c r="BO36" s="218"/>
      <c r="BP36" s="218"/>
      <c r="BQ36" s="215">
        <v>30</v>
      </c>
      <c r="BR36" s="216"/>
      <c r="BS36" s="1016"/>
      <c r="BT36" s="1017"/>
      <c r="BU36" s="1017"/>
      <c r="BV36" s="1017"/>
      <c r="BW36" s="1017"/>
      <c r="BX36" s="1017"/>
      <c r="BY36" s="1017"/>
      <c r="BZ36" s="1017"/>
      <c r="CA36" s="1017"/>
      <c r="CB36" s="1017"/>
      <c r="CC36" s="1017"/>
      <c r="CD36" s="1017"/>
      <c r="CE36" s="1017"/>
      <c r="CF36" s="1017"/>
      <c r="CG36" s="1018"/>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199"/>
    </row>
    <row r="37" spans="1:131" s="200" customFormat="1" ht="26.25" customHeight="1">
      <c r="A37" s="219">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1"/>
      <c r="AG37" s="1022"/>
      <c r="AH37" s="1022"/>
      <c r="AI37" s="1022"/>
      <c r="AJ37" s="1023"/>
      <c r="AK37" s="979"/>
      <c r="AL37" s="970"/>
      <c r="AM37" s="970"/>
      <c r="AN37" s="970"/>
      <c r="AO37" s="970"/>
      <c r="AP37" s="970"/>
      <c r="AQ37" s="970"/>
      <c r="AR37" s="970"/>
      <c r="AS37" s="970"/>
      <c r="AT37" s="970"/>
      <c r="AU37" s="970"/>
      <c r="AV37" s="970"/>
      <c r="AW37" s="970"/>
      <c r="AX37" s="970"/>
      <c r="AY37" s="970"/>
      <c r="AZ37" s="1044"/>
      <c r="BA37" s="1044"/>
      <c r="BB37" s="1044"/>
      <c r="BC37" s="1044"/>
      <c r="BD37" s="1044"/>
      <c r="BE37" s="1034"/>
      <c r="BF37" s="1034"/>
      <c r="BG37" s="1034"/>
      <c r="BH37" s="1034"/>
      <c r="BI37" s="1035"/>
      <c r="BJ37" s="205"/>
      <c r="BK37" s="205"/>
      <c r="BL37" s="205"/>
      <c r="BM37" s="205"/>
      <c r="BN37" s="205"/>
      <c r="BO37" s="218"/>
      <c r="BP37" s="218"/>
      <c r="BQ37" s="215">
        <v>31</v>
      </c>
      <c r="BR37" s="216"/>
      <c r="BS37" s="1016"/>
      <c r="BT37" s="1017"/>
      <c r="BU37" s="1017"/>
      <c r="BV37" s="1017"/>
      <c r="BW37" s="1017"/>
      <c r="BX37" s="1017"/>
      <c r="BY37" s="1017"/>
      <c r="BZ37" s="1017"/>
      <c r="CA37" s="1017"/>
      <c r="CB37" s="1017"/>
      <c r="CC37" s="1017"/>
      <c r="CD37" s="1017"/>
      <c r="CE37" s="1017"/>
      <c r="CF37" s="1017"/>
      <c r="CG37" s="1018"/>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199"/>
    </row>
    <row r="38" spans="1:131" s="200" customFormat="1" ht="26.25" customHeight="1">
      <c r="A38" s="219">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1"/>
      <c r="AG38" s="1022"/>
      <c r="AH38" s="1022"/>
      <c r="AI38" s="1022"/>
      <c r="AJ38" s="1023"/>
      <c r="AK38" s="979"/>
      <c r="AL38" s="970"/>
      <c r="AM38" s="970"/>
      <c r="AN38" s="970"/>
      <c r="AO38" s="970"/>
      <c r="AP38" s="970"/>
      <c r="AQ38" s="970"/>
      <c r="AR38" s="970"/>
      <c r="AS38" s="970"/>
      <c r="AT38" s="970"/>
      <c r="AU38" s="970"/>
      <c r="AV38" s="970"/>
      <c r="AW38" s="970"/>
      <c r="AX38" s="970"/>
      <c r="AY38" s="970"/>
      <c r="AZ38" s="1044"/>
      <c r="BA38" s="1044"/>
      <c r="BB38" s="1044"/>
      <c r="BC38" s="1044"/>
      <c r="BD38" s="1044"/>
      <c r="BE38" s="1034"/>
      <c r="BF38" s="1034"/>
      <c r="BG38" s="1034"/>
      <c r="BH38" s="1034"/>
      <c r="BI38" s="1035"/>
      <c r="BJ38" s="205"/>
      <c r="BK38" s="205"/>
      <c r="BL38" s="205"/>
      <c r="BM38" s="205"/>
      <c r="BN38" s="205"/>
      <c r="BO38" s="218"/>
      <c r="BP38" s="218"/>
      <c r="BQ38" s="215">
        <v>32</v>
      </c>
      <c r="BR38" s="216"/>
      <c r="BS38" s="1016"/>
      <c r="BT38" s="1017"/>
      <c r="BU38" s="1017"/>
      <c r="BV38" s="1017"/>
      <c r="BW38" s="1017"/>
      <c r="BX38" s="1017"/>
      <c r="BY38" s="1017"/>
      <c r="BZ38" s="1017"/>
      <c r="CA38" s="1017"/>
      <c r="CB38" s="1017"/>
      <c r="CC38" s="1017"/>
      <c r="CD38" s="1017"/>
      <c r="CE38" s="1017"/>
      <c r="CF38" s="1017"/>
      <c r="CG38" s="1018"/>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199"/>
    </row>
    <row r="39" spans="1:131" s="200" customFormat="1" ht="26.25" customHeight="1">
      <c r="A39" s="219">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1"/>
      <c r="AG39" s="1022"/>
      <c r="AH39" s="1022"/>
      <c r="AI39" s="1022"/>
      <c r="AJ39" s="1023"/>
      <c r="AK39" s="979"/>
      <c r="AL39" s="970"/>
      <c r="AM39" s="970"/>
      <c r="AN39" s="970"/>
      <c r="AO39" s="970"/>
      <c r="AP39" s="970"/>
      <c r="AQ39" s="970"/>
      <c r="AR39" s="970"/>
      <c r="AS39" s="970"/>
      <c r="AT39" s="970"/>
      <c r="AU39" s="970"/>
      <c r="AV39" s="970"/>
      <c r="AW39" s="970"/>
      <c r="AX39" s="970"/>
      <c r="AY39" s="970"/>
      <c r="AZ39" s="1044"/>
      <c r="BA39" s="1044"/>
      <c r="BB39" s="1044"/>
      <c r="BC39" s="1044"/>
      <c r="BD39" s="1044"/>
      <c r="BE39" s="1034"/>
      <c r="BF39" s="1034"/>
      <c r="BG39" s="1034"/>
      <c r="BH39" s="1034"/>
      <c r="BI39" s="1035"/>
      <c r="BJ39" s="205"/>
      <c r="BK39" s="205"/>
      <c r="BL39" s="205"/>
      <c r="BM39" s="205"/>
      <c r="BN39" s="205"/>
      <c r="BO39" s="218"/>
      <c r="BP39" s="218"/>
      <c r="BQ39" s="215">
        <v>33</v>
      </c>
      <c r="BR39" s="216"/>
      <c r="BS39" s="1016"/>
      <c r="BT39" s="1017"/>
      <c r="BU39" s="1017"/>
      <c r="BV39" s="1017"/>
      <c r="BW39" s="1017"/>
      <c r="BX39" s="1017"/>
      <c r="BY39" s="1017"/>
      <c r="BZ39" s="1017"/>
      <c r="CA39" s="1017"/>
      <c r="CB39" s="1017"/>
      <c r="CC39" s="1017"/>
      <c r="CD39" s="1017"/>
      <c r="CE39" s="1017"/>
      <c r="CF39" s="1017"/>
      <c r="CG39" s="1018"/>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199"/>
    </row>
    <row r="40" spans="1:131" s="200" customFormat="1" ht="26.25" customHeight="1">
      <c r="A40" s="214">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1"/>
      <c r="AG40" s="1022"/>
      <c r="AH40" s="1022"/>
      <c r="AI40" s="1022"/>
      <c r="AJ40" s="1023"/>
      <c r="AK40" s="979"/>
      <c r="AL40" s="970"/>
      <c r="AM40" s="970"/>
      <c r="AN40" s="970"/>
      <c r="AO40" s="970"/>
      <c r="AP40" s="970"/>
      <c r="AQ40" s="970"/>
      <c r="AR40" s="970"/>
      <c r="AS40" s="970"/>
      <c r="AT40" s="970"/>
      <c r="AU40" s="970"/>
      <c r="AV40" s="970"/>
      <c r="AW40" s="970"/>
      <c r="AX40" s="970"/>
      <c r="AY40" s="970"/>
      <c r="AZ40" s="1044"/>
      <c r="BA40" s="1044"/>
      <c r="BB40" s="1044"/>
      <c r="BC40" s="1044"/>
      <c r="BD40" s="1044"/>
      <c r="BE40" s="1034"/>
      <c r="BF40" s="1034"/>
      <c r="BG40" s="1034"/>
      <c r="BH40" s="1034"/>
      <c r="BI40" s="1035"/>
      <c r="BJ40" s="205"/>
      <c r="BK40" s="205"/>
      <c r="BL40" s="205"/>
      <c r="BM40" s="205"/>
      <c r="BN40" s="205"/>
      <c r="BO40" s="218"/>
      <c r="BP40" s="218"/>
      <c r="BQ40" s="215">
        <v>34</v>
      </c>
      <c r="BR40" s="216"/>
      <c r="BS40" s="1016"/>
      <c r="BT40" s="1017"/>
      <c r="BU40" s="1017"/>
      <c r="BV40" s="1017"/>
      <c r="BW40" s="1017"/>
      <c r="BX40" s="1017"/>
      <c r="BY40" s="1017"/>
      <c r="BZ40" s="1017"/>
      <c r="CA40" s="1017"/>
      <c r="CB40" s="1017"/>
      <c r="CC40" s="1017"/>
      <c r="CD40" s="1017"/>
      <c r="CE40" s="1017"/>
      <c r="CF40" s="1017"/>
      <c r="CG40" s="1018"/>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199"/>
    </row>
    <row r="41" spans="1:131" s="200" customFormat="1" ht="26.25" customHeight="1">
      <c r="A41" s="214">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1"/>
      <c r="AG41" s="1022"/>
      <c r="AH41" s="1022"/>
      <c r="AI41" s="1022"/>
      <c r="AJ41" s="1023"/>
      <c r="AK41" s="979"/>
      <c r="AL41" s="970"/>
      <c r="AM41" s="970"/>
      <c r="AN41" s="970"/>
      <c r="AO41" s="970"/>
      <c r="AP41" s="970"/>
      <c r="AQ41" s="970"/>
      <c r="AR41" s="970"/>
      <c r="AS41" s="970"/>
      <c r="AT41" s="970"/>
      <c r="AU41" s="970"/>
      <c r="AV41" s="970"/>
      <c r="AW41" s="970"/>
      <c r="AX41" s="970"/>
      <c r="AY41" s="970"/>
      <c r="AZ41" s="1044"/>
      <c r="BA41" s="1044"/>
      <c r="BB41" s="1044"/>
      <c r="BC41" s="1044"/>
      <c r="BD41" s="1044"/>
      <c r="BE41" s="1034"/>
      <c r="BF41" s="1034"/>
      <c r="BG41" s="1034"/>
      <c r="BH41" s="1034"/>
      <c r="BI41" s="1035"/>
      <c r="BJ41" s="205"/>
      <c r="BK41" s="205"/>
      <c r="BL41" s="205"/>
      <c r="BM41" s="205"/>
      <c r="BN41" s="205"/>
      <c r="BO41" s="218"/>
      <c r="BP41" s="218"/>
      <c r="BQ41" s="215">
        <v>35</v>
      </c>
      <c r="BR41" s="216"/>
      <c r="BS41" s="1016"/>
      <c r="BT41" s="1017"/>
      <c r="BU41" s="1017"/>
      <c r="BV41" s="1017"/>
      <c r="BW41" s="1017"/>
      <c r="BX41" s="1017"/>
      <c r="BY41" s="1017"/>
      <c r="BZ41" s="1017"/>
      <c r="CA41" s="1017"/>
      <c r="CB41" s="1017"/>
      <c r="CC41" s="1017"/>
      <c r="CD41" s="1017"/>
      <c r="CE41" s="1017"/>
      <c r="CF41" s="1017"/>
      <c r="CG41" s="1018"/>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199"/>
    </row>
    <row r="42" spans="1:131" s="200" customFormat="1" ht="26.25" customHeight="1">
      <c r="A42" s="214">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1"/>
      <c r="AG42" s="1022"/>
      <c r="AH42" s="1022"/>
      <c r="AI42" s="1022"/>
      <c r="AJ42" s="1023"/>
      <c r="AK42" s="979"/>
      <c r="AL42" s="970"/>
      <c r="AM42" s="970"/>
      <c r="AN42" s="970"/>
      <c r="AO42" s="970"/>
      <c r="AP42" s="970"/>
      <c r="AQ42" s="970"/>
      <c r="AR42" s="970"/>
      <c r="AS42" s="970"/>
      <c r="AT42" s="970"/>
      <c r="AU42" s="970"/>
      <c r="AV42" s="970"/>
      <c r="AW42" s="970"/>
      <c r="AX42" s="970"/>
      <c r="AY42" s="970"/>
      <c r="AZ42" s="1044"/>
      <c r="BA42" s="1044"/>
      <c r="BB42" s="1044"/>
      <c r="BC42" s="1044"/>
      <c r="BD42" s="1044"/>
      <c r="BE42" s="1034"/>
      <c r="BF42" s="1034"/>
      <c r="BG42" s="1034"/>
      <c r="BH42" s="1034"/>
      <c r="BI42" s="1035"/>
      <c r="BJ42" s="205"/>
      <c r="BK42" s="205"/>
      <c r="BL42" s="205"/>
      <c r="BM42" s="205"/>
      <c r="BN42" s="205"/>
      <c r="BO42" s="218"/>
      <c r="BP42" s="218"/>
      <c r="BQ42" s="215">
        <v>36</v>
      </c>
      <c r="BR42" s="216"/>
      <c r="BS42" s="1016"/>
      <c r="BT42" s="1017"/>
      <c r="BU42" s="1017"/>
      <c r="BV42" s="1017"/>
      <c r="BW42" s="1017"/>
      <c r="BX42" s="1017"/>
      <c r="BY42" s="1017"/>
      <c r="BZ42" s="1017"/>
      <c r="CA42" s="1017"/>
      <c r="CB42" s="1017"/>
      <c r="CC42" s="1017"/>
      <c r="CD42" s="1017"/>
      <c r="CE42" s="1017"/>
      <c r="CF42" s="1017"/>
      <c r="CG42" s="1018"/>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199"/>
    </row>
    <row r="43" spans="1:131" s="200" customFormat="1" ht="26.25" customHeight="1">
      <c r="A43" s="214">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1"/>
      <c r="AG43" s="1022"/>
      <c r="AH43" s="1022"/>
      <c r="AI43" s="1022"/>
      <c r="AJ43" s="1023"/>
      <c r="AK43" s="979"/>
      <c r="AL43" s="970"/>
      <c r="AM43" s="970"/>
      <c r="AN43" s="970"/>
      <c r="AO43" s="970"/>
      <c r="AP43" s="970"/>
      <c r="AQ43" s="970"/>
      <c r="AR43" s="970"/>
      <c r="AS43" s="970"/>
      <c r="AT43" s="970"/>
      <c r="AU43" s="970"/>
      <c r="AV43" s="970"/>
      <c r="AW43" s="970"/>
      <c r="AX43" s="970"/>
      <c r="AY43" s="970"/>
      <c r="AZ43" s="1044"/>
      <c r="BA43" s="1044"/>
      <c r="BB43" s="1044"/>
      <c r="BC43" s="1044"/>
      <c r="BD43" s="1044"/>
      <c r="BE43" s="1034"/>
      <c r="BF43" s="1034"/>
      <c r="BG43" s="1034"/>
      <c r="BH43" s="1034"/>
      <c r="BI43" s="1035"/>
      <c r="BJ43" s="205"/>
      <c r="BK43" s="205"/>
      <c r="BL43" s="205"/>
      <c r="BM43" s="205"/>
      <c r="BN43" s="205"/>
      <c r="BO43" s="218"/>
      <c r="BP43" s="218"/>
      <c r="BQ43" s="215">
        <v>37</v>
      </c>
      <c r="BR43" s="216"/>
      <c r="BS43" s="1016"/>
      <c r="BT43" s="1017"/>
      <c r="BU43" s="1017"/>
      <c r="BV43" s="1017"/>
      <c r="BW43" s="1017"/>
      <c r="BX43" s="1017"/>
      <c r="BY43" s="1017"/>
      <c r="BZ43" s="1017"/>
      <c r="CA43" s="1017"/>
      <c r="CB43" s="1017"/>
      <c r="CC43" s="1017"/>
      <c r="CD43" s="1017"/>
      <c r="CE43" s="1017"/>
      <c r="CF43" s="1017"/>
      <c r="CG43" s="1018"/>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199"/>
    </row>
    <row r="44" spans="1:131" s="200" customFormat="1" ht="26.25" customHeight="1">
      <c r="A44" s="214">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1"/>
      <c r="AG44" s="1022"/>
      <c r="AH44" s="1022"/>
      <c r="AI44" s="1022"/>
      <c r="AJ44" s="1023"/>
      <c r="AK44" s="979"/>
      <c r="AL44" s="970"/>
      <c r="AM44" s="970"/>
      <c r="AN44" s="970"/>
      <c r="AO44" s="970"/>
      <c r="AP44" s="970"/>
      <c r="AQ44" s="970"/>
      <c r="AR44" s="970"/>
      <c r="AS44" s="970"/>
      <c r="AT44" s="970"/>
      <c r="AU44" s="970"/>
      <c r="AV44" s="970"/>
      <c r="AW44" s="970"/>
      <c r="AX44" s="970"/>
      <c r="AY44" s="970"/>
      <c r="AZ44" s="1044"/>
      <c r="BA44" s="1044"/>
      <c r="BB44" s="1044"/>
      <c r="BC44" s="1044"/>
      <c r="BD44" s="1044"/>
      <c r="BE44" s="1034"/>
      <c r="BF44" s="1034"/>
      <c r="BG44" s="1034"/>
      <c r="BH44" s="1034"/>
      <c r="BI44" s="1035"/>
      <c r="BJ44" s="205"/>
      <c r="BK44" s="205"/>
      <c r="BL44" s="205"/>
      <c r="BM44" s="205"/>
      <c r="BN44" s="205"/>
      <c r="BO44" s="218"/>
      <c r="BP44" s="218"/>
      <c r="BQ44" s="215">
        <v>38</v>
      </c>
      <c r="BR44" s="216"/>
      <c r="BS44" s="1016"/>
      <c r="BT44" s="1017"/>
      <c r="BU44" s="1017"/>
      <c r="BV44" s="1017"/>
      <c r="BW44" s="1017"/>
      <c r="BX44" s="1017"/>
      <c r="BY44" s="1017"/>
      <c r="BZ44" s="1017"/>
      <c r="CA44" s="1017"/>
      <c r="CB44" s="1017"/>
      <c r="CC44" s="1017"/>
      <c r="CD44" s="1017"/>
      <c r="CE44" s="1017"/>
      <c r="CF44" s="1017"/>
      <c r="CG44" s="1018"/>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199"/>
    </row>
    <row r="45" spans="1:131" s="200" customFormat="1" ht="26.25" customHeight="1">
      <c r="A45" s="214">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1"/>
      <c r="AG45" s="1022"/>
      <c r="AH45" s="1022"/>
      <c r="AI45" s="1022"/>
      <c r="AJ45" s="1023"/>
      <c r="AK45" s="979"/>
      <c r="AL45" s="970"/>
      <c r="AM45" s="970"/>
      <c r="AN45" s="970"/>
      <c r="AO45" s="970"/>
      <c r="AP45" s="970"/>
      <c r="AQ45" s="970"/>
      <c r="AR45" s="970"/>
      <c r="AS45" s="970"/>
      <c r="AT45" s="970"/>
      <c r="AU45" s="970"/>
      <c r="AV45" s="970"/>
      <c r="AW45" s="970"/>
      <c r="AX45" s="970"/>
      <c r="AY45" s="970"/>
      <c r="AZ45" s="1044"/>
      <c r="BA45" s="1044"/>
      <c r="BB45" s="1044"/>
      <c r="BC45" s="1044"/>
      <c r="BD45" s="1044"/>
      <c r="BE45" s="1034"/>
      <c r="BF45" s="1034"/>
      <c r="BG45" s="1034"/>
      <c r="BH45" s="1034"/>
      <c r="BI45" s="1035"/>
      <c r="BJ45" s="205"/>
      <c r="BK45" s="205"/>
      <c r="BL45" s="205"/>
      <c r="BM45" s="205"/>
      <c r="BN45" s="205"/>
      <c r="BO45" s="218"/>
      <c r="BP45" s="218"/>
      <c r="BQ45" s="215">
        <v>39</v>
      </c>
      <c r="BR45" s="216"/>
      <c r="BS45" s="1016"/>
      <c r="BT45" s="1017"/>
      <c r="BU45" s="1017"/>
      <c r="BV45" s="1017"/>
      <c r="BW45" s="1017"/>
      <c r="BX45" s="1017"/>
      <c r="BY45" s="1017"/>
      <c r="BZ45" s="1017"/>
      <c r="CA45" s="1017"/>
      <c r="CB45" s="1017"/>
      <c r="CC45" s="1017"/>
      <c r="CD45" s="1017"/>
      <c r="CE45" s="1017"/>
      <c r="CF45" s="1017"/>
      <c r="CG45" s="1018"/>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199"/>
    </row>
    <row r="46" spans="1:131" s="200" customFormat="1" ht="26.25" customHeight="1">
      <c r="A46" s="214">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1"/>
      <c r="AG46" s="1022"/>
      <c r="AH46" s="1022"/>
      <c r="AI46" s="1022"/>
      <c r="AJ46" s="1023"/>
      <c r="AK46" s="979"/>
      <c r="AL46" s="970"/>
      <c r="AM46" s="970"/>
      <c r="AN46" s="970"/>
      <c r="AO46" s="970"/>
      <c r="AP46" s="970"/>
      <c r="AQ46" s="970"/>
      <c r="AR46" s="970"/>
      <c r="AS46" s="970"/>
      <c r="AT46" s="970"/>
      <c r="AU46" s="970"/>
      <c r="AV46" s="970"/>
      <c r="AW46" s="970"/>
      <c r="AX46" s="970"/>
      <c r="AY46" s="970"/>
      <c r="AZ46" s="1044"/>
      <c r="BA46" s="1044"/>
      <c r="BB46" s="1044"/>
      <c r="BC46" s="1044"/>
      <c r="BD46" s="1044"/>
      <c r="BE46" s="1034"/>
      <c r="BF46" s="1034"/>
      <c r="BG46" s="1034"/>
      <c r="BH46" s="1034"/>
      <c r="BI46" s="1035"/>
      <c r="BJ46" s="205"/>
      <c r="BK46" s="205"/>
      <c r="BL46" s="205"/>
      <c r="BM46" s="205"/>
      <c r="BN46" s="205"/>
      <c r="BO46" s="218"/>
      <c r="BP46" s="218"/>
      <c r="BQ46" s="215">
        <v>40</v>
      </c>
      <c r="BR46" s="216"/>
      <c r="BS46" s="1016"/>
      <c r="BT46" s="1017"/>
      <c r="BU46" s="1017"/>
      <c r="BV46" s="1017"/>
      <c r="BW46" s="1017"/>
      <c r="BX46" s="1017"/>
      <c r="BY46" s="1017"/>
      <c r="BZ46" s="1017"/>
      <c r="CA46" s="1017"/>
      <c r="CB46" s="1017"/>
      <c r="CC46" s="1017"/>
      <c r="CD46" s="1017"/>
      <c r="CE46" s="1017"/>
      <c r="CF46" s="1017"/>
      <c r="CG46" s="1018"/>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199"/>
    </row>
    <row r="47" spans="1:131" s="200" customFormat="1" ht="26.25" customHeight="1">
      <c r="A47" s="214">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1"/>
      <c r="AG47" s="1022"/>
      <c r="AH47" s="1022"/>
      <c r="AI47" s="1022"/>
      <c r="AJ47" s="1023"/>
      <c r="AK47" s="979"/>
      <c r="AL47" s="970"/>
      <c r="AM47" s="970"/>
      <c r="AN47" s="970"/>
      <c r="AO47" s="970"/>
      <c r="AP47" s="970"/>
      <c r="AQ47" s="970"/>
      <c r="AR47" s="970"/>
      <c r="AS47" s="970"/>
      <c r="AT47" s="970"/>
      <c r="AU47" s="970"/>
      <c r="AV47" s="970"/>
      <c r="AW47" s="970"/>
      <c r="AX47" s="970"/>
      <c r="AY47" s="970"/>
      <c r="AZ47" s="1044"/>
      <c r="BA47" s="1044"/>
      <c r="BB47" s="1044"/>
      <c r="BC47" s="1044"/>
      <c r="BD47" s="1044"/>
      <c r="BE47" s="1034"/>
      <c r="BF47" s="1034"/>
      <c r="BG47" s="1034"/>
      <c r="BH47" s="1034"/>
      <c r="BI47" s="1035"/>
      <c r="BJ47" s="205"/>
      <c r="BK47" s="205"/>
      <c r="BL47" s="205"/>
      <c r="BM47" s="205"/>
      <c r="BN47" s="205"/>
      <c r="BO47" s="218"/>
      <c r="BP47" s="218"/>
      <c r="BQ47" s="215">
        <v>41</v>
      </c>
      <c r="BR47" s="216"/>
      <c r="BS47" s="1016"/>
      <c r="BT47" s="1017"/>
      <c r="BU47" s="1017"/>
      <c r="BV47" s="1017"/>
      <c r="BW47" s="1017"/>
      <c r="BX47" s="1017"/>
      <c r="BY47" s="1017"/>
      <c r="BZ47" s="1017"/>
      <c r="CA47" s="1017"/>
      <c r="CB47" s="1017"/>
      <c r="CC47" s="1017"/>
      <c r="CD47" s="1017"/>
      <c r="CE47" s="1017"/>
      <c r="CF47" s="1017"/>
      <c r="CG47" s="1018"/>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199"/>
    </row>
    <row r="48" spans="1:131" s="200" customFormat="1" ht="26.25" customHeight="1">
      <c r="A48" s="214">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1"/>
      <c r="AG48" s="1022"/>
      <c r="AH48" s="1022"/>
      <c r="AI48" s="1022"/>
      <c r="AJ48" s="1023"/>
      <c r="AK48" s="979"/>
      <c r="AL48" s="970"/>
      <c r="AM48" s="970"/>
      <c r="AN48" s="970"/>
      <c r="AO48" s="970"/>
      <c r="AP48" s="970"/>
      <c r="AQ48" s="970"/>
      <c r="AR48" s="970"/>
      <c r="AS48" s="970"/>
      <c r="AT48" s="970"/>
      <c r="AU48" s="970"/>
      <c r="AV48" s="970"/>
      <c r="AW48" s="970"/>
      <c r="AX48" s="970"/>
      <c r="AY48" s="970"/>
      <c r="AZ48" s="1044"/>
      <c r="BA48" s="1044"/>
      <c r="BB48" s="1044"/>
      <c r="BC48" s="1044"/>
      <c r="BD48" s="1044"/>
      <c r="BE48" s="1034"/>
      <c r="BF48" s="1034"/>
      <c r="BG48" s="1034"/>
      <c r="BH48" s="1034"/>
      <c r="BI48" s="1035"/>
      <c r="BJ48" s="205"/>
      <c r="BK48" s="205"/>
      <c r="BL48" s="205"/>
      <c r="BM48" s="205"/>
      <c r="BN48" s="205"/>
      <c r="BO48" s="218"/>
      <c r="BP48" s="218"/>
      <c r="BQ48" s="215">
        <v>42</v>
      </c>
      <c r="BR48" s="216"/>
      <c r="BS48" s="1016"/>
      <c r="BT48" s="1017"/>
      <c r="BU48" s="1017"/>
      <c r="BV48" s="1017"/>
      <c r="BW48" s="1017"/>
      <c r="BX48" s="1017"/>
      <c r="BY48" s="1017"/>
      <c r="BZ48" s="1017"/>
      <c r="CA48" s="1017"/>
      <c r="CB48" s="1017"/>
      <c r="CC48" s="1017"/>
      <c r="CD48" s="1017"/>
      <c r="CE48" s="1017"/>
      <c r="CF48" s="1017"/>
      <c r="CG48" s="1018"/>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199"/>
    </row>
    <row r="49" spans="1:131" s="200" customFormat="1" ht="26.25" customHeight="1">
      <c r="A49" s="214">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1"/>
      <c r="AG49" s="1022"/>
      <c r="AH49" s="1022"/>
      <c r="AI49" s="1022"/>
      <c r="AJ49" s="1023"/>
      <c r="AK49" s="979"/>
      <c r="AL49" s="970"/>
      <c r="AM49" s="970"/>
      <c r="AN49" s="970"/>
      <c r="AO49" s="970"/>
      <c r="AP49" s="970"/>
      <c r="AQ49" s="970"/>
      <c r="AR49" s="970"/>
      <c r="AS49" s="970"/>
      <c r="AT49" s="970"/>
      <c r="AU49" s="970"/>
      <c r="AV49" s="970"/>
      <c r="AW49" s="970"/>
      <c r="AX49" s="970"/>
      <c r="AY49" s="970"/>
      <c r="AZ49" s="1044"/>
      <c r="BA49" s="1044"/>
      <c r="BB49" s="1044"/>
      <c r="BC49" s="1044"/>
      <c r="BD49" s="1044"/>
      <c r="BE49" s="1034"/>
      <c r="BF49" s="1034"/>
      <c r="BG49" s="1034"/>
      <c r="BH49" s="1034"/>
      <c r="BI49" s="1035"/>
      <c r="BJ49" s="205"/>
      <c r="BK49" s="205"/>
      <c r="BL49" s="205"/>
      <c r="BM49" s="205"/>
      <c r="BN49" s="205"/>
      <c r="BO49" s="218"/>
      <c r="BP49" s="218"/>
      <c r="BQ49" s="215">
        <v>43</v>
      </c>
      <c r="BR49" s="216"/>
      <c r="BS49" s="1016"/>
      <c r="BT49" s="1017"/>
      <c r="BU49" s="1017"/>
      <c r="BV49" s="1017"/>
      <c r="BW49" s="1017"/>
      <c r="BX49" s="1017"/>
      <c r="BY49" s="1017"/>
      <c r="BZ49" s="1017"/>
      <c r="CA49" s="1017"/>
      <c r="CB49" s="1017"/>
      <c r="CC49" s="1017"/>
      <c r="CD49" s="1017"/>
      <c r="CE49" s="1017"/>
      <c r="CF49" s="1017"/>
      <c r="CG49" s="1018"/>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199"/>
    </row>
    <row r="50" spans="1:131" s="200" customFormat="1" ht="26.25" customHeight="1">
      <c r="A50" s="214">
        <v>23</v>
      </c>
      <c r="B50" s="1039"/>
      <c r="C50" s="1040"/>
      <c r="D50" s="1040"/>
      <c r="E50" s="1040"/>
      <c r="F50" s="1040"/>
      <c r="G50" s="1040"/>
      <c r="H50" s="1040"/>
      <c r="I50" s="1040"/>
      <c r="J50" s="1040"/>
      <c r="K50" s="1040"/>
      <c r="L50" s="1040"/>
      <c r="M50" s="1040"/>
      <c r="N50" s="1040"/>
      <c r="O50" s="1040"/>
      <c r="P50" s="1041"/>
      <c r="Q50" s="1042"/>
      <c r="R50" s="1025"/>
      <c r="S50" s="1025"/>
      <c r="T50" s="1025"/>
      <c r="U50" s="1025"/>
      <c r="V50" s="1025"/>
      <c r="W50" s="1025"/>
      <c r="X50" s="1025"/>
      <c r="Y50" s="1025"/>
      <c r="Z50" s="1025"/>
      <c r="AA50" s="1025"/>
      <c r="AB50" s="1025"/>
      <c r="AC50" s="1025"/>
      <c r="AD50" s="1025"/>
      <c r="AE50" s="1043"/>
      <c r="AF50" s="1021"/>
      <c r="AG50" s="1022"/>
      <c r="AH50" s="1022"/>
      <c r="AI50" s="1022"/>
      <c r="AJ50" s="1023"/>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1034"/>
      <c r="BF50" s="1034"/>
      <c r="BG50" s="1034"/>
      <c r="BH50" s="1034"/>
      <c r="BI50" s="1035"/>
      <c r="BJ50" s="205"/>
      <c r="BK50" s="205"/>
      <c r="BL50" s="205"/>
      <c r="BM50" s="205"/>
      <c r="BN50" s="205"/>
      <c r="BO50" s="218"/>
      <c r="BP50" s="218"/>
      <c r="BQ50" s="215">
        <v>44</v>
      </c>
      <c r="BR50" s="216"/>
      <c r="BS50" s="1016"/>
      <c r="BT50" s="1017"/>
      <c r="BU50" s="1017"/>
      <c r="BV50" s="1017"/>
      <c r="BW50" s="1017"/>
      <c r="BX50" s="1017"/>
      <c r="BY50" s="1017"/>
      <c r="BZ50" s="1017"/>
      <c r="CA50" s="1017"/>
      <c r="CB50" s="1017"/>
      <c r="CC50" s="1017"/>
      <c r="CD50" s="1017"/>
      <c r="CE50" s="1017"/>
      <c r="CF50" s="1017"/>
      <c r="CG50" s="1018"/>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199"/>
    </row>
    <row r="51" spans="1:131" s="200" customFormat="1" ht="26.25" customHeight="1">
      <c r="A51" s="214">
        <v>24</v>
      </c>
      <c r="B51" s="1039"/>
      <c r="C51" s="1040"/>
      <c r="D51" s="1040"/>
      <c r="E51" s="1040"/>
      <c r="F51" s="1040"/>
      <c r="G51" s="1040"/>
      <c r="H51" s="1040"/>
      <c r="I51" s="1040"/>
      <c r="J51" s="1040"/>
      <c r="K51" s="1040"/>
      <c r="L51" s="1040"/>
      <c r="M51" s="1040"/>
      <c r="N51" s="1040"/>
      <c r="O51" s="1040"/>
      <c r="P51" s="1041"/>
      <c r="Q51" s="1042"/>
      <c r="R51" s="1025"/>
      <c r="S51" s="1025"/>
      <c r="T51" s="1025"/>
      <c r="U51" s="1025"/>
      <c r="V51" s="1025"/>
      <c r="W51" s="1025"/>
      <c r="X51" s="1025"/>
      <c r="Y51" s="1025"/>
      <c r="Z51" s="1025"/>
      <c r="AA51" s="1025"/>
      <c r="AB51" s="1025"/>
      <c r="AC51" s="1025"/>
      <c r="AD51" s="1025"/>
      <c r="AE51" s="1043"/>
      <c r="AF51" s="1021"/>
      <c r="AG51" s="1022"/>
      <c r="AH51" s="1022"/>
      <c r="AI51" s="1022"/>
      <c r="AJ51" s="1023"/>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1034"/>
      <c r="BF51" s="1034"/>
      <c r="BG51" s="1034"/>
      <c r="BH51" s="1034"/>
      <c r="BI51" s="1035"/>
      <c r="BJ51" s="205"/>
      <c r="BK51" s="205"/>
      <c r="BL51" s="205"/>
      <c r="BM51" s="205"/>
      <c r="BN51" s="205"/>
      <c r="BO51" s="218"/>
      <c r="BP51" s="218"/>
      <c r="BQ51" s="215">
        <v>45</v>
      </c>
      <c r="BR51" s="216"/>
      <c r="BS51" s="1016"/>
      <c r="BT51" s="1017"/>
      <c r="BU51" s="1017"/>
      <c r="BV51" s="1017"/>
      <c r="BW51" s="1017"/>
      <c r="BX51" s="1017"/>
      <c r="BY51" s="1017"/>
      <c r="BZ51" s="1017"/>
      <c r="CA51" s="1017"/>
      <c r="CB51" s="1017"/>
      <c r="CC51" s="1017"/>
      <c r="CD51" s="1017"/>
      <c r="CE51" s="1017"/>
      <c r="CF51" s="1017"/>
      <c r="CG51" s="1018"/>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199"/>
    </row>
    <row r="52" spans="1:131" s="200" customFormat="1" ht="26.25" customHeight="1">
      <c r="A52" s="214">
        <v>25</v>
      </c>
      <c r="B52" s="1039"/>
      <c r="C52" s="1040"/>
      <c r="D52" s="1040"/>
      <c r="E52" s="1040"/>
      <c r="F52" s="1040"/>
      <c r="G52" s="1040"/>
      <c r="H52" s="1040"/>
      <c r="I52" s="1040"/>
      <c r="J52" s="1040"/>
      <c r="K52" s="1040"/>
      <c r="L52" s="1040"/>
      <c r="M52" s="1040"/>
      <c r="N52" s="1040"/>
      <c r="O52" s="1040"/>
      <c r="P52" s="1041"/>
      <c r="Q52" s="1042"/>
      <c r="R52" s="1025"/>
      <c r="S52" s="1025"/>
      <c r="T52" s="1025"/>
      <c r="U52" s="1025"/>
      <c r="V52" s="1025"/>
      <c r="W52" s="1025"/>
      <c r="X52" s="1025"/>
      <c r="Y52" s="1025"/>
      <c r="Z52" s="1025"/>
      <c r="AA52" s="1025"/>
      <c r="AB52" s="1025"/>
      <c r="AC52" s="1025"/>
      <c r="AD52" s="1025"/>
      <c r="AE52" s="1043"/>
      <c r="AF52" s="1021"/>
      <c r="AG52" s="1022"/>
      <c r="AH52" s="1022"/>
      <c r="AI52" s="1022"/>
      <c r="AJ52" s="1023"/>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1034"/>
      <c r="BF52" s="1034"/>
      <c r="BG52" s="1034"/>
      <c r="BH52" s="1034"/>
      <c r="BI52" s="1035"/>
      <c r="BJ52" s="205"/>
      <c r="BK52" s="205"/>
      <c r="BL52" s="205"/>
      <c r="BM52" s="205"/>
      <c r="BN52" s="205"/>
      <c r="BO52" s="218"/>
      <c r="BP52" s="218"/>
      <c r="BQ52" s="215">
        <v>46</v>
      </c>
      <c r="BR52" s="216"/>
      <c r="BS52" s="1016"/>
      <c r="BT52" s="1017"/>
      <c r="BU52" s="1017"/>
      <c r="BV52" s="1017"/>
      <c r="BW52" s="1017"/>
      <c r="BX52" s="1017"/>
      <c r="BY52" s="1017"/>
      <c r="BZ52" s="1017"/>
      <c r="CA52" s="1017"/>
      <c r="CB52" s="1017"/>
      <c r="CC52" s="1017"/>
      <c r="CD52" s="1017"/>
      <c r="CE52" s="1017"/>
      <c r="CF52" s="1017"/>
      <c r="CG52" s="1018"/>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199"/>
    </row>
    <row r="53" spans="1:131" s="200" customFormat="1" ht="26.25" customHeight="1">
      <c r="A53" s="214">
        <v>26</v>
      </c>
      <c r="B53" s="1039"/>
      <c r="C53" s="1040"/>
      <c r="D53" s="1040"/>
      <c r="E53" s="1040"/>
      <c r="F53" s="1040"/>
      <c r="G53" s="1040"/>
      <c r="H53" s="1040"/>
      <c r="I53" s="1040"/>
      <c r="J53" s="1040"/>
      <c r="K53" s="1040"/>
      <c r="L53" s="1040"/>
      <c r="M53" s="1040"/>
      <c r="N53" s="1040"/>
      <c r="O53" s="1040"/>
      <c r="P53" s="1041"/>
      <c r="Q53" s="1042"/>
      <c r="R53" s="1025"/>
      <c r="S53" s="1025"/>
      <c r="T53" s="1025"/>
      <c r="U53" s="1025"/>
      <c r="V53" s="1025"/>
      <c r="W53" s="1025"/>
      <c r="X53" s="1025"/>
      <c r="Y53" s="1025"/>
      <c r="Z53" s="1025"/>
      <c r="AA53" s="1025"/>
      <c r="AB53" s="1025"/>
      <c r="AC53" s="1025"/>
      <c r="AD53" s="1025"/>
      <c r="AE53" s="1043"/>
      <c r="AF53" s="1021"/>
      <c r="AG53" s="1022"/>
      <c r="AH53" s="1022"/>
      <c r="AI53" s="1022"/>
      <c r="AJ53" s="1023"/>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1034"/>
      <c r="BF53" s="1034"/>
      <c r="BG53" s="1034"/>
      <c r="BH53" s="1034"/>
      <c r="BI53" s="1035"/>
      <c r="BJ53" s="205"/>
      <c r="BK53" s="205"/>
      <c r="BL53" s="205"/>
      <c r="BM53" s="205"/>
      <c r="BN53" s="205"/>
      <c r="BO53" s="218"/>
      <c r="BP53" s="218"/>
      <c r="BQ53" s="215">
        <v>47</v>
      </c>
      <c r="BR53" s="216"/>
      <c r="BS53" s="1016"/>
      <c r="BT53" s="1017"/>
      <c r="BU53" s="1017"/>
      <c r="BV53" s="1017"/>
      <c r="BW53" s="1017"/>
      <c r="BX53" s="1017"/>
      <c r="BY53" s="1017"/>
      <c r="BZ53" s="1017"/>
      <c r="CA53" s="1017"/>
      <c r="CB53" s="1017"/>
      <c r="CC53" s="1017"/>
      <c r="CD53" s="1017"/>
      <c r="CE53" s="1017"/>
      <c r="CF53" s="1017"/>
      <c r="CG53" s="1018"/>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199"/>
    </row>
    <row r="54" spans="1:131" s="200" customFormat="1" ht="26.25" customHeight="1">
      <c r="A54" s="214">
        <v>27</v>
      </c>
      <c r="B54" s="1039"/>
      <c r="C54" s="1040"/>
      <c r="D54" s="1040"/>
      <c r="E54" s="1040"/>
      <c r="F54" s="1040"/>
      <c r="G54" s="1040"/>
      <c r="H54" s="1040"/>
      <c r="I54" s="1040"/>
      <c r="J54" s="1040"/>
      <c r="K54" s="1040"/>
      <c r="L54" s="1040"/>
      <c r="M54" s="1040"/>
      <c r="N54" s="1040"/>
      <c r="O54" s="1040"/>
      <c r="P54" s="1041"/>
      <c r="Q54" s="1042"/>
      <c r="R54" s="1025"/>
      <c r="S54" s="1025"/>
      <c r="T54" s="1025"/>
      <c r="U54" s="1025"/>
      <c r="V54" s="1025"/>
      <c r="W54" s="1025"/>
      <c r="X54" s="1025"/>
      <c r="Y54" s="1025"/>
      <c r="Z54" s="1025"/>
      <c r="AA54" s="1025"/>
      <c r="AB54" s="1025"/>
      <c r="AC54" s="1025"/>
      <c r="AD54" s="1025"/>
      <c r="AE54" s="1043"/>
      <c r="AF54" s="1021"/>
      <c r="AG54" s="1022"/>
      <c r="AH54" s="1022"/>
      <c r="AI54" s="1022"/>
      <c r="AJ54" s="1023"/>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1034"/>
      <c r="BF54" s="1034"/>
      <c r="BG54" s="1034"/>
      <c r="BH54" s="1034"/>
      <c r="BI54" s="1035"/>
      <c r="BJ54" s="205"/>
      <c r="BK54" s="205"/>
      <c r="BL54" s="205"/>
      <c r="BM54" s="205"/>
      <c r="BN54" s="205"/>
      <c r="BO54" s="218"/>
      <c r="BP54" s="218"/>
      <c r="BQ54" s="215">
        <v>48</v>
      </c>
      <c r="BR54" s="216"/>
      <c r="BS54" s="1016"/>
      <c r="BT54" s="1017"/>
      <c r="BU54" s="1017"/>
      <c r="BV54" s="1017"/>
      <c r="BW54" s="1017"/>
      <c r="BX54" s="1017"/>
      <c r="BY54" s="1017"/>
      <c r="BZ54" s="1017"/>
      <c r="CA54" s="1017"/>
      <c r="CB54" s="1017"/>
      <c r="CC54" s="1017"/>
      <c r="CD54" s="1017"/>
      <c r="CE54" s="1017"/>
      <c r="CF54" s="1017"/>
      <c r="CG54" s="1018"/>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199"/>
    </row>
    <row r="55" spans="1:131" s="200" customFormat="1" ht="26.25" customHeight="1">
      <c r="A55" s="214">
        <v>28</v>
      </c>
      <c r="B55" s="1039"/>
      <c r="C55" s="1040"/>
      <c r="D55" s="1040"/>
      <c r="E55" s="1040"/>
      <c r="F55" s="1040"/>
      <c r="G55" s="1040"/>
      <c r="H55" s="1040"/>
      <c r="I55" s="1040"/>
      <c r="J55" s="1040"/>
      <c r="K55" s="1040"/>
      <c r="L55" s="1040"/>
      <c r="M55" s="1040"/>
      <c r="N55" s="1040"/>
      <c r="O55" s="1040"/>
      <c r="P55" s="1041"/>
      <c r="Q55" s="1042"/>
      <c r="R55" s="1025"/>
      <c r="S55" s="1025"/>
      <c r="T55" s="1025"/>
      <c r="U55" s="1025"/>
      <c r="V55" s="1025"/>
      <c r="W55" s="1025"/>
      <c r="X55" s="1025"/>
      <c r="Y55" s="1025"/>
      <c r="Z55" s="1025"/>
      <c r="AA55" s="1025"/>
      <c r="AB55" s="1025"/>
      <c r="AC55" s="1025"/>
      <c r="AD55" s="1025"/>
      <c r="AE55" s="1043"/>
      <c r="AF55" s="1021"/>
      <c r="AG55" s="1022"/>
      <c r="AH55" s="1022"/>
      <c r="AI55" s="1022"/>
      <c r="AJ55" s="1023"/>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1034"/>
      <c r="BF55" s="1034"/>
      <c r="BG55" s="1034"/>
      <c r="BH55" s="1034"/>
      <c r="BI55" s="1035"/>
      <c r="BJ55" s="205"/>
      <c r="BK55" s="205"/>
      <c r="BL55" s="205"/>
      <c r="BM55" s="205"/>
      <c r="BN55" s="205"/>
      <c r="BO55" s="218"/>
      <c r="BP55" s="218"/>
      <c r="BQ55" s="215">
        <v>49</v>
      </c>
      <c r="BR55" s="216"/>
      <c r="BS55" s="1016"/>
      <c r="BT55" s="1017"/>
      <c r="BU55" s="1017"/>
      <c r="BV55" s="1017"/>
      <c r="BW55" s="1017"/>
      <c r="BX55" s="1017"/>
      <c r="BY55" s="1017"/>
      <c r="BZ55" s="1017"/>
      <c r="CA55" s="1017"/>
      <c r="CB55" s="1017"/>
      <c r="CC55" s="1017"/>
      <c r="CD55" s="1017"/>
      <c r="CE55" s="1017"/>
      <c r="CF55" s="1017"/>
      <c r="CG55" s="1018"/>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199"/>
    </row>
    <row r="56" spans="1:131" s="200" customFormat="1" ht="26.25" customHeight="1">
      <c r="A56" s="214">
        <v>29</v>
      </c>
      <c r="B56" s="1039"/>
      <c r="C56" s="1040"/>
      <c r="D56" s="1040"/>
      <c r="E56" s="1040"/>
      <c r="F56" s="1040"/>
      <c r="G56" s="1040"/>
      <c r="H56" s="1040"/>
      <c r="I56" s="1040"/>
      <c r="J56" s="1040"/>
      <c r="K56" s="1040"/>
      <c r="L56" s="1040"/>
      <c r="M56" s="1040"/>
      <c r="N56" s="1040"/>
      <c r="O56" s="1040"/>
      <c r="P56" s="1041"/>
      <c r="Q56" s="1042"/>
      <c r="R56" s="1025"/>
      <c r="S56" s="1025"/>
      <c r="T56" s="1025"/>
      <c r="U56" s="1025"/>
      <c r="V56" s="1025"/>
      <c r="W56" s="1025"/>
      <c r="X56" s="1025"/>
      <c r="Y56" s="1025"/>
      <c r="Z56" s="1025"/>
      <c r="AA56" s="1025"/>
      <c r="AB56" s="1025"/>
      <c r="AC56" s="1025"/>
      <c r="AD56" s="1025"/>
      <c r="AE56" s="1043"/>
      <c r="AF56" s="1021"/>
      <c r="AG56" s="1022"/>
      <c r="AH56" s="1022"/>
      <c r="AI56" s="1022"/>
      <c r="AJ56" s="1023"/>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1034"/>
      <c r="BF56" s="1034"/>
      <c r="BG56" s="1034"/>
      <c r="BH56" s="1034"/>
      <c r="BI56" s="1035"/>
      <c r="BJ56" s="205"/>
      <c r="BK56" s="205"/>
      <c r="BL56" s="205"/>
      <c r="BM56" s="205"/>
      <c r="BN56" s="205"/>
      <c r="BO56" s="218"/>
      <c r="BP56" s="218"/>
      <c r="BQ56" s="215">
        <v>50</v>
      </c>
      <c r="BR56" s="216"/>
      <c r="BS56" s="1016"/>
      <c r="BT56" s="1017"/>
      <c r="BU56" s="1017"/>
      <c r="BV56" s="1017"/>
      <c r="BW56" s="1017"/>
      <c r="BX56" s="1017"/>
      <c r="BY56" s="1017"/>
      <c r="BZ56" s="1017"/>
      <c r="CA56" s="1017"/>
      <c r="CB56" s="1017"/>
      <c r="CC56" s="1017"/>
      <c r="CD56" s="1017"/>
      <c r="CE56" s="1017"/>
      <c r="CF56" s="1017"/>
      <c r="CG56" s="1018"/>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199"/>
    </row>
    <row r="57" spans="1:131" s="200" customFormat="1" ht="26.25" customHeight="1">
      <c r="A57" s="214">
        <v>30</v>
      </c>
      <c r="B57" s="1039"/>
      <c r="C57" s="1040"/>
      <c r="D57" s="1040"/>
      <c r="E57" s="1040"/>
      <c r="F57" s="1040"/>
      <c r="G57" s="1040"/>
      <c r="H57" s="1040"/>
      <c r="I57" s="1040"/>
      <c r="J57" s="1040"/>
      <c r="K57" s="1040"/>
      <c r="L57" s="1040"/>
      <c r="M57" s="1040"/>
      <c r="N57" s="1040"/>
      <c r="O57" s="1040"/>
      <c r="P57" s="1041"/>
      <c r="Q57" s="1042"/>
      <c r="R57" s="1025"/>
      <c r="S57" s="1025"/>
      <c r="T57" s="1025"/>
      <c r="U57" s="1025"/>
      <c r="V57" s="1025"/>
      <c r="W57" s="1025"/>
      <c r="X57" s="1025"/>
      <c r="Y57" s="1025"/>
      <c r="Z57" s="1025"/>
      <c r="AA57" s="1025"/>
      <c r="AB57" s="1025"/>
      <c r="AC57" s="1025"/>
      <c r="AD57" s="1025"/>
      <c r="AE57" s="1043"/>
      <c r="AF57" s="1021"/>
      <c r="AG57" s="1022"/>
      <c r="AH57" s="1022"/>
      <c r="AI57" s="1022"/>
      <c r="AJ57" s="1023"/>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1034"/>
      <c r="BF57" s="1034"/>
      <c r="BG57" s="1034"/>
      <c r="BH57" s="1034"/>
      <c r="BI57" s="1035"/>
      <c r="BJ57" s="205"/>
      <c r="BK57" s="205"/>
      <c r="BL57" s="205"/>
      <c r="BM57" s="205"/>
      <c r="BN57" s="205"/>
      <c r="BO57" s="218"/>
      <c r="BP57" s="218"/>
      <c r="BQ57" s="215">
        <v>51</v>
      </c>
      <c r="BR57" s="216"/>
      <c r="BS57" s="1016"/>
      <c r="BT57" s="1017"/>
      <c r="BU57" s="1017"/>
      <c r="BV57" s="1017"/>
      <c r="BW57" s="1017"/>
      <c r="BX57" s="1017"/>
      <c r="BY57" s="1017"/>
      <c r="BZ57" s="1017"/>
      <c r="CA57" s="1017"/>
      <c r="CB57" s="1017"/>
      <c r="CC57" s="1017"/>
      <c r="CD57" s="1017"/>
      <c r="CE57" s="1017"/>
      <c r="CF57" s="1017"/>
      <c r="CG57" s="1018"/>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199"/>
    </row>
    <row r="58" spans="1:131" s="200" customFormat="1" ht="26.25" customHeight="1">
      <c r="A58" s="214">
        <v>31</v>
      </c>
      <c r="B58" s="1039"/>
      <c r="C58" s="1040"/>
      <c r="D58" s="1040"/>
      <c r="E58" s="1040"/>
      <c r="F58" s="1040"/>
      <c r="G58" s="1040"/>
      <c r="H58" s="1040"/>
      <c r="I58" s="1040"/>
      <c r="J58" s="1040"/>
      <c r="K58" s="1040"/>
      <c r="L58" s="1040"/>
      <c r="M58" s="1040"/>
      <c r="N58" s="1040"/>
      <c r="O58" s="1040"/>
      <c r="P58" s="1041"/>
      <c r="Q58" s="1042"/>
      <c r="R58" s="1025"/>
      <c r="S58" s="1025"/>
      <c r="T58" s="1025"/>
      <c r="U58" s="1025"/>
      <c r="V58" s="1025"/>
      <c r="W58" s="1025"/>
      <c r="X58" s="1025"/>
      <c r="Y58" s="1025"/>
      <c r="Z58" s="1025"/>
      <c r="AA58" s="1025"/>
      <c r="AB58" s="1025"/>
      <c r="AC58" s="1025"/>
      <c r="AD58" s="1025"/>
      <c r="AE58" s="1043"/>
      <c r="AF58" s="1021"/>
      <c r="AG58" s="1022"/>
      <c r="AH58" s="1022"/>
      <c r="AI58" s="1022"/>
      <c r="AJ58" s="1023"/>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1034"/>
      <c r="BF58" s="1034"/>
      <c r="BG58" s="1034"/>
      <c r="BH58" s="1034"/>
      <c r="BI58" s="1035"/>
      <c r="BJ58" s="205"/>
      <c r="BK58" s="205"/>
      <c r="BL58" s="205"/>
      <c r="BM58" s="205"/>
      <c r="BN58" s="205"/>
      <c r="BO58" s="218"/>
      <c r="BP58" s="218"/>
      <c r="BQ58" s="215">
        <v>52</v>
      </c>
      <c r="BR58" s="216"/>
      <c r="BS58" s="1016"/>
      <c r="BT58" s="1017"/>
      <c r="BU58" s="1017"/>
      <c r="BV58" s="1017"/>
      <c r="BW58" s="1017"/>
      <c r="BX58" s="1017"/>
      <c r="BY58" s="1017"/>
      <c r="BZ58" s="1017"/>
      <c r="CA58" s="1017"/>
      <c r="CB58" s="1017"/>
      <c r="CC58" s="1017"/>
      <c r="CD58" s="1017"/>
      <c r="CE58" s="1017"/>
      <c r="CF58" s="1017"/>
      <c r="CG58" s="1018"/>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199"/>
    </row>
    <row r="59" spans="1:131" s="200" customFormat="1" ht="26.25" customHeight="1">
      <c r="A59" s="214">
        <v>32</v>
      </c>
      <c r="B59" s="1039"/>
      <c r="C59" s="1040"/>
      <c r="D59" s="1040"/>
      <c r="E59" s="1040"/>
      <c r="F59" s="1040"/>
      <c r="G59" s="1040"/>
      <c r="H59" s="1040"/>
      <c r="I59" s="1040"/>
      <c r="J59" s="1040"/>
      <c r="K59" s="1040"/>
      <c r="L59" s="1040"/>
      <c r="M59" s="1040"/>
      <c r="N59" s="1040"/>
      <c r="O59" s="1040"/>
      <c r="P59" s="1041"/>
      <c r="Q59" s="1042"/>
      <c r="R59" s="1025"/>
      <c r="S59" s="1025"/>
      <c r="T59" s="1025"/>
      <c r="U59" s="1025"/>
      <c r="V59" s="1025"/>
      <c r="W59" s="1025"/>
      <c r="X59" s="1025"/>
      <c r="Y59" s="1025"/>
      <c r="Z59" s="1025"/>
      <c r="AA59" s="1025"/>
      <c r="AB59" s="1025"/>
      <c r="AC59" s="1025"/>
      <c r="AD59" s="1025"/>
      <c r="AE59" s="1043"/>
      <c r="AF59" s="1021"/>
      <c r="AG59" s="1022"/>
      <c r="AH59" s="1022"/>
      <c r="AI59" s="1022"/>
      <c r="AJ59" s="1023"/>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1034"/>
      <c r="BF59" s="1034"/>
      <c r="BG59" s="1034"/>
      <c r="BH59" s="1034"/>
      <c r="BI59" s="1035"/>
      <c r="BJ59" s="205"/>
      <c r="BK59" s="205"/>
      <c r="BL59" s="205"/>
      <c r="BM59" s="205"/>
      <c r="BN59" s="205"/>
      <c r="BO59" s="218"/>
      <c r="BP59" s="218"/>
      <c r="BQ59" s="215">
        <v>53</v>
      </c>
      <c r="BR59" s="216"/>
      <c r="BS59" s="1016"/>
      <c r="BT59" s="1017"/>
      <c r="BU59" s="1017"/>
      <c r="BV59" s="1017"/>
      <c r="BW59" s="1017"/>
      <c r="BX59" s="1017"/>
      <c r="BY59" s="1017"/>
      <c r="BZ59" s="1017"/>
      <c r="CA59" s="1017"/>
      <c r="CB59" s="1017"/>
      <c r="CC59" s="1017"/>
      <c r="CD59" s="1017"/>
      <c r="CE59" s="1017"/>
      <c r="CF59" s="1017"/>
      <c r="CG59" s="1018"/>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199"/>
    </row>
    <row r="60" spans="1:131" s="200" customFormat="1" ht="26.25" customHeight="1">
      <c r="A60" s="214">
        <v>33</v>
      </c>
      <c r="B60" s="1039"/>
      <c r="C60" s="1040"/>
      <c r="D60" s="1040"/>
      <c r="E60" s="1040"/>
      <c r="F60" s="1040"/>
      <c r="G60" s="1040"/>
      <c r="H60" s="1040"/>
      <c r="I60" s="1040"/>
      <c r="J60" s="1040"/>
      <c r="K60" s="1040"/>
      <c r="L60" s="1040"/>
      <c r="M60" s="1040"/>
      <c r="N60" s="1040"/>
      <c r="O60" s="1040"/>
      <c r="P60" s="1041"/>
      <c r="Q60" s="1042"/>
      <c r="R60" s="1025"/>
      <c r="S60" s="1025"/>
      <c r="T60" s="1025"/>
      <c r="U60" s="1025"/>
      <c r="V60" s="1025"/>
      <c r="W60" s="1025"/>
      <c r="X60" s="1025"/>
      <c r="Y60" s="1025"/>
      <c r="Z60" s="1025"/>
      <c r="AA60" s="1025"/>
      <c r="AB60" s="1025"/>
      <c r="AC60" s="1025"/>
      <c r="AD60" s="1025"/>
      <c r="AE60" s="1043"/>
      <c r="AF60" s="1021"/>
      <c r="AG60" s="1022"/>
      <c r="AH60" s="1022"/>
      <c r="AI60" s="1022"/>
      <c r="AJ60" s="1023"/>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1034"/>
      <c r="BF60" s="1034"/>
      <c r="BG60" s="1034"/>
      <c r="BH60" s="1034"/>
      <c r="BI60" s="1035"/>
      <c r="BJ60" s="205"/>
      <c r="BK60" s="205"/>
      <c r="BL60" s="205"/>
      <c r="BM60" s="205"/>
      <c r="BN60" s="205"/>
      <c r="BO60" s="218"/>
      <c r="BP60" s="218"/>
      <c r="BQ60" s="215">
        <v>54</v>
      </c>
      <c r="BR60" s="216"/>
      <c r="BS60" s="1016"/>
      <c r="BT60" s="1017"/>
      <c r="BU60" s="1017"/>
      <c r="BV60" s="1017"/>
      <c r="BW60" s="1017"/>
      <c r="BX60" s="1017"/>
      <c r="BY60" s="1017"/>
      <c r="BZ60" s="1017"/>
      <c r="CA60" s="1017"/>
      <c r="CB60" s="1017"/>
      <c r="CC60" s="1017"/>
      <c r="CD60" s="1017"/>
      <c r="CE60" s="1017"/>
      <c r="CF60" s="1017"/>
      <c r="CG60" s="1018"/>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199"/>
    </row>
    <row r="61" spans="1:131" s="200" customFormat="1" ht="26.25" customHeight="1" thickBot="1">
      <c r="A61" s="214">
        <v>34</v>
      </c>
      <c r="B61" s="1039"/>
      <c r="C61" s="1040"/>
      <c r="D61" s="1040"/>
      <c r="E61" s="1040"/>
      <c r="F61" s="1040"/>
      <c r="G61" s="1040"/>
      <c r="H61" s="1040"/>
      <c r="I61" s="1040"/>
      <c r="J61" s="1040"/>
      <c r="K61" s="1040"/>
      <c r="L61" s="1040"/>
      <c r="M61" s="1040"/>
      <c r="N61" s="1040"/>
      <c r="O61" s="1040"/>
      <c r="P61" s="1041"/>
      <c r="Q61" s="1042"/>
      <c r="R61" s="1025"/>
      <c r="S61" s="1025"/>
      <c r="T61" s="1025"/>
      <c r="U61" s="1025"/>
      <c r="V61" s="1025"/>
      <c r="W61" s="1025"/>
      <c r="X61" s="1025"/>
      <c r="Y61" s="1025"/>
      <c r="Z61" s="1025"/>
      <c r="AA61" s="1025"/>
      <c r="AB61" s="1025"/>
      <c r="AC61" s="1025"/>
      <c r="AD61" s="1025"/>
      <c r="AE61" s="1043"/>
      <c r="AF61" s="1021"/>
      <c r="AG61" s="1022"/>
      <c r="AH61" s="1022"/>
      <c r="AI61" s="1022"/>
      <c r="AJ61" s="1023"/>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1034"/>
      <c r="BF61" s="1034"/>
      <c r="BG61" s="1034"/>
      <c r="BH61" s="1034"/>
      <c r="BI61" s="1035"/>
      <c r="BJ61" s="205"/>
      <c r="BK61" s="205"/>
      <c r="BL61" s="205"/>
      <c r="BM61" s="205"/>
      <c r="BN61" s="205"/>
      <c r="BO61" s="218"/>
      <c r="BP61" s="218"/>
      <c r="BQ61" s="215">
        <v>55</v>
      </c>
      <c r="BR61" s="216"/>
      <c r="BS61" s="1016"/>
      <c r="BT61" s="1017"/>
      <c r="BU61" s="1017"/>
      <c r="BV61" s="1017"/>
      <c r="BW61" s="1017"/>
      <c r="BX61" s="1017"/>
      <c r="BY61" s="1017"/>
      <c r="BZ61" s="1017"/>
      <c r="CA61" s="1017"/>
      <c r="CB61" s="1017"/>
      <c r="CC61" s="1017"/>
      <c r="CD61" s="1017"/>
      <c r="CE61" s="1017"/>
      <c r="CF61" s="1017"/>
      <c r="CG61" s="1018"/>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199"/>
    </row>
    <row r="62" spans="1:131" s="200" customFormat="1" ht="26.25" customHeight="1">
      <c r="A62" s="214">
        <v>35</v>
      </c>
      <c r="B62" s="1039"/>
      <c r="C62" s="1040"/>
      <c r="D62" s="1040"/>
      <c r="E62" s="1040"/>
      <c r="F62" s="1040"/>
      <c r="G62" s="1040"/>
      <c r="H62" s="1040"/>
      <c r="I62" s="1040"/>
      <c r="J62" s="1040"/>
      <c r="K62" s="1040"/>
      <c r="L62" s="1040"/>
      <c r="M62" s="1040"/>
      <c r="N62" s="1040"/>
      <c r="O62" s="1040"/>
      <c r="P62" s="1041"/>
      <c r="Q62" s="1042"/>
      <c r="R62" s="1025"/>
      <c r="S62" s="1025"/>
      <c r="T62" s="1025"/>
      <c r="U62" s="1025"/>
      <c r="V62" s="1025"/>
      <c r="W62" s="1025"/>
      <c r="X62" s="1025"/>
      <c r="Y62" s="1025"/>
      <c r="Z62" s="1025"/>
      <c r="AA62" s="1025"/>
      <c r="AB62" s="1025"/>
      <c r="AC62" s="1025"/>
      <c r="AD62" s="1025"/>
      <c r="AE62" s="1043"/>
      <c r="AF62" s="1021"/>
      <c r="AG62" s="1022"/>
      <c r="AH62" s="1022"/>
      <c r="AI62" s="1022"/>
      <c r="AJ62" s="1023"/>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1034"/>
      <c r="BF62" s="1034"/>
      <c r="BG62" s="1034"/>
      <c r="BH62" s="1034"/>
      <c r="BI62" s="1035"/>
      <c r="BJ62" s="1036" t="s">
        <v>387</v>
      </c>
      <c r="BK62" s="1037"/>
      <c r="BL62" s="1037"/>
      <c r="BM62" s="1037"/>
      <c r="BN62" s="1038"/>
      <c r="BO62" s="218"/>
      <c r="BP62" s="218"/>
      <c r="BQ62" s="215">
        <v>56</v>
      </c>
      <c r="BR62" s="216"/>
      <c r="BS62" s="1016"/>
      <c r="BT62" s="1017"/>
      <c r="BU62" s="1017"/>
      <c r="BV62" s="1017"/>
      <c r="BW62" s="1017"/>
      <c r="BX62" s="1017"/>
      <c r="BY62" s="1017"/>
      <c r="BZ62" s="1017"/>
      <c r="CA62" s="1017"/>
      <c r="CB62" s="1017"/>
      <c r="CC62" s="1017"/>
      <c r="CD62" s="1017"/>
      <c r="CE62" s="1017"/>
      <c r="CF62" s="1017"/>
      <c r="CG62" s="1018"/>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199"/>
    </row>
    <row r="63" spans="1:131" s="200" customFormat="1" ht="26.25" customHeight="1" thickBot="1">
      <c r="A63" s="217" t="s">
        <v>367</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30"/>
      <c r="AF63" s="1031">
        <v>2010</v>
      </c>
      <c r="AG63" s="958"/>
      <c r="AH63" s="958"/>
      <c r="AI63" s="958"/>
      <c r="AJ63" s="1032"/>
      <c r="AK63" s="1033"/>
      <c r="AL63" s="962"/>
      <c r="AM63" s="962"/>
      <c r="AN63" s="962"/>
      <c r="AO63" s="962"/>
      <c r="AP63" s="958">
        <v>25902</v>
      </c>
      <c r="AQ63" s="958"/>
      <c r="AR63" s="958"/>
      <c r="AS63" s="958"/>
      <c r="AT63" s="958"/>
      <c r="AU63" s="958">
        <v>13267</v>
      </c>
      <c r="AV63" s="958"/>
      <c r="AW63" s="958"/>
      <c r="AX63" s="958"/>
      <c r="AY63" s="958"/>
      <c r="AZ63" s="1027"/>
      <c r="BA63" s="1027"/>
      <c r="BB63" s="1027"/>
      <c r="BC63" s="1027"/>
      <c r="BD63" s="1027"/>
      <c r="BE63" s="959"/>
      <c r="BF63" s="959"/>
      <c r="BG63" s="959"/>
      <c r="BH63" s="959"/>
      <c r="BI63" s="960"/>
      <c r="BJ63" s="1028" t="s">
        <v>111</v>
      </c>
      <c r="BK63" s="950"/>
      <c r="BL63" s="950"/>
      <c r="BM63" s="950"/>
      <c r="BN63" s="1029"/>
      <c r="BO63" s="218"/>
      <c r="BP63" s="218"/>
      <c r="BQ63" s="215">
        <v>57</v>
      </c>
      <c r="BR63" s="216"/>
      <c r="BS63" s="1016"/>
      <c r="BT63" s="1017"/>
      <c r="BU63" s="1017"/>
      <c r="BV63" s="1017"/>
      <c r="BW63" s="1017"/>
      <c r="BX63" s="1017"/>
      <c r="BY63" s="1017"/>
      <c r="BZ63" s="1017"/>
      <c r="CA63" s="1017"/>
      <c r="CB63" s="1017"/>
      <c r="CC63" s="1017"/>
      <c r="CD63" s="1017"/>
      <c r="CE63" s="1017"/>
      <c r="CF63" s="1017"/>
      <c r="CG63" s="1018"/>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6"/>
      <c r="BT64" s="1017"/>
      <c r="BU64" s="1017"/>
      <c r="BV64" s="1017"/>
      <c r="BW64" s="1017"/>
      <c r="BX64" s="1017"/>
      <c r="BY64" s="1017"/>
      <c r="BZ64" s="1017"/>
      <c r="CA64" s="1017"/>
      <c r="CB64" s="1017"/>
      <c r="CC64" s="1017"/>
      <c r="CD64" s="1017"/>
      <c r="CE64" s="1017"/>
      <c r="CF64" s="1017"/>
      <c r="CG64" s="1018"/>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6"/>
      <c r="BT65" s="1017"/>
      <c r="BU65" s="1017"/>
      <c r="BV65" s="1017"/>
      <c r="BW65" s="1017"/>
      <c r="BX65" s="1017"/>
      <c r="BY65" s="1017"/>
      <c r="BZ65" s="1017"/>
      <c r="CA65" s="1017"/>
      <c r="CB65" s="1017"/>
      <c r="CC65" s="1017"/>
      <c r="CD65" s="1017"/>
      <c r="CE65" s="1017"/>
      <c r="CF65" s="1017"/>
      <c r="CG65" s="1018"/>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199"/>
    </row>
    <row r="66" spans="1:131" s="200" customFormat="1" ht="26.25" customHeight="1">
      <c r="A66" s="997" t="s">
        <v>390</v>
      </c>
      <c r="B66" s="998"/>
      <c r="C66" s="998"/>
      <c r="D66" s="998"/>
      <c r="E66" s="998"/>
      <c r="F66" s="998"/>
      <c r="G66" s="998"/>
      <c r="H66" s="998"/>
      <c r="I66" s="998"/>
      <c r="J66" s="998"/>
      <c r="K66" s="998"/>
      <c r="L66" s="998"/>
      <c r="M66" s="998"/>
      <c r="N66" s="998"/>
      <c r="O66" s="998"/>
      <c r="P66" s="999"/>
      <c r="Q66" s="1003" t="s">
        <v>371</v>
      </c>
      <c r="R66" s="1004"/>
      <c r="S66" s="1004"/>
      <c r="T66" s="1004"/>
      <c r="U66" s="1005"/>
      <c r="V66" s="1003" t="s">
        <v>372</v>
      </c>
      <c r="W66" s="1004"/>
      <c r="X66" s="1004"/>
      <c r="Y66" s="1004"/>
      <c r="Z66" s="1005"/>
      <c r="AA66" s="1003" t="s">
        <v>373</v>
      </c>
      <c r="AB66" s="1004"/>
      <c r="AC66" s="1004"/>
      <c r="AD66" s="1004"/>
      <c r="AE66" s="1005"/>
      <c r="AF66" s="1009" t="s">
        <v>374</v>
      </c>
      <c r="AG66" s="1010"/>
      <c r="AH66" s="1010"/>
      <c r="AI66" s="1010"/>
      <c r="AJ66" s="1011"/>
      <c r="AK66" s="1003" t="s">
        <v>375</v>
      </c>
      <c r="AL66" s="998"/>
      <c r="AM66" s="998"/>
      <c r="AN66" s="998"/>
      <c r="AO66" s="999"/>
      <c r="AP66" s="1003" t="s">
        <v>376</v>
      </c>
      <c r="AQ66" s="1004"/>
      <c r="AR66" s="1004"/>
      <c r="AS66" s="1004"/>
      <c r="AT66" s="1005"/>
      <c r="AU66" s="1003" t="s">
        <v>391</v>
      </c>
      <c r="AV66" s="1004"/>
      <c r="AW66" s="1004"/>
      <c r="AX66" s="1004"/>
      <c r="AY66" s="1005"/>
      <c r="AZ66" s="1003" t="s">
        <v>355</v>
      </c>
      <c r="BA66" s="1004"/>
      <c r="BB66" s="1004"/>
      <c r="BC66" s="1004"/>
      <c r="BD66" s="1019"/>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20"/>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7" t="s">
        <v>549</v>
      </c>
      <c r="C68" s="988"/>
      <c r="D68" s="988"/>
      <c r="E68" s="988"/>
      <c r="F68" s="988"/>
      <c r="G68" s="988"/>
      <c r="H68" s="988"/>
      <c r="I68" s="988"/>
      <c r="J68" s="988"/>
      <c r="K68" s="988"/>
      <c r="L68" s="988"/>
      <c r="M68" s="988"/>
      <c r="N68" s="988"/>
      <c r="O68" s="988"/>
      <c r="P68" s="989"/>
      <c r="Q68" s="990">
        <v>2707</v>
      </c>
      <c r="R68" s="984"/>
      <c r="S68" s="984"/>
      <c r="T68" s="984"/>
      <c r="U68" s="984"/>
      <c r="V68" s="984">
        <v>2689</v>
      </c>
      <c r="W68" s="984"/>
      <c r="X68" s="984"/>
      <c r="Y68" s="984"/>
      <c r="Z68" s="984"/>
      <c r="AA68" s="984">
        <v>18</v>
      </c>
      <c r="AB68" s="984"/>
      <c r="AC68" s="984"/>
      <c r="AD68" s="984"/>
      <c r="AE68" s="984"/>
      <c r="AF68" s="984">
        <v>18</v>
      </c>
      <c r="AG68" s="984"/>
      <c r="AH68" s="984"/>
      <c r="AI68" s="984"/>
      <c r="AJ68" s="984"/>
      <c r="AK68" s="984" t="s">
        <v>547</v>
      </c>
      <c r="AL68" s="984"/>
      <c r="AM68" s="984"/>
      <c r="AN68" s="984"/>
      <c r="AO68" s="984"/>
      <c r="AP68" s="984">
        <v>1264</v>
      </c>
      <c r="AQ68" s="984"/>
      <c r="AR68" s="984"/>
      <c r="AS68" s="984"/>
      <c r="AT68" s="984"/>
      <c r="AU68" s="984">
        <v>373</v>
      </c>
      <c r="AV68" s="984"/>
      <c r="AW68" s="984"/>
      <c r="AX68" s="984"/>
      <c r="AY68" s="984"/>
      <c r="AZ68" s="985"/>
      <c r="BA68" s="985"/>
      <c r="BB68" s="985"/>
      <c r="BC68" s="985"/>
      <c r="BD68" s="986"/>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563</v>
      </c>
      <c r="C69" s="974"/>
      <c r="D69" s="974"/>
      <c r="E69" s="974"/>
      <c r="F69" s="974"/>
      <c r="G69" s="974"/>
      <c r="H69" s="974"/>
      <c r="I69" s="974"/>
      <c r="J69" s="974"/>
      <c r="K69" s="974"/>
      <c r="L69" s="974"/>
      <c r="M69" s="974"/>
      <c r="N69" s="974"/>
      <c r="O69" s="974"/>
      <c r="P69" s="975"/>
      <c r="Q69" s="976">
        <v>2953</v>
      </c>
      <c r="R69" s="970"/>
      <c r="S69" s="970"/>
      <c r="T69" s="970"/>
      <c r="U69" s="970"/>
      <c r="V69" s="970">
        <v>2872</v>
      </c>
      <c r="W69" s="970"/>
      <c r="X69" s="970"/>
      <c r="Y69" s="970"/>
      <c r="Z69" s="970"/>
      <c r="AA69" s="970">
        <v>81</v>
      </c>
      <c r="AB69" s="970"/>
      <c r="AC69" s="970"/>
      <c r="AD69" s="970"/>
      <c r="AE69" s="970"/>
      <c r="AF69" s="970">
        <v>81</v>
      </c>
      <c r="AG69" s="970"/>
      <c r="AH69" s="970"/>
      <c r="AI69" s="970"/>
      <c r="AJ69" s="970"/>
      <c r="AK69" s="970" t="s">
        <v>547</v>
      </c>
      <c r="AL69" s="970"/>
      <c r="AM69" s="970"/>
      <c r="AN69" s="970"/>
      <c r="AO69" s="970"/>
      <c r="AP69" s="970">
        <v>1311</v>
      </c>
      <c r="AQ69" s="970"/>
      <c r="AR69" s="970"/>
      <c r="AS69" s="970"/>
      <c r="AT69" s="970"/>
      <c r="AU69" s="970">
        <v>388</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550</v>
      </c>
      <c r="C70" s="974"/>
      <c r="D70" s="974"/>
      <c r="E70" s="974"/>
      <c r="F70" s="974"/>
      <c r="G70" s="974"/>
      <c r="H70" s="974"/>
      <c r="I70" s="974"/>
      <c r="J70" s="974"/>
      <c r="K70" s="974"/>
      <c r="L70" s="974"/>
      <c r="M70" s="974"/>
      <c r="N70" s="974"/>
      <c r="O70" s="974"/>
      <c r="P70" s="975"/>
      <c r="Q70" s="976">
        <v>627</v>
      </c>
      <c r="R70" s="970"/>
      <c r="S70" s="970"/>
      <c r="T70" s="970"/>
      <c r="U70" s="970"/>
      <c r="V70" s="970">
        <v>621</v>
      </c>
      <c r="W70" s="970"/>
      <c r="X70" s="970"/>
      <c r="Y70" s="970"/>
      <c r="Z70" s="970"/>
      <c r="AA70" s="970">
        <v>6</v>
      </c>
      <c r="AB70" s="970"/>
      <c r="AC70" s="970"/>
      <c r="AD70" s="970"/>
      <c r="AE70" s="970"/>
      <c r="AF70" s="970">
        <v>6</v>
      </c>
      <c r="AG70" s="970"/>
      <c r="AH70" s="970"/>
      <c r="AI70" s="970"/>
      <c r="AJ70" s="970"/>
      <c r="AK70" s="970" t="s">
        <v>547</v>
      </c>
      <c r="AL70" s="970"/>
      <c r="AM70" s="970"/>
      <c r="AN70" s="970"/>
      <c r="AO70" s="970"/>
      <c r="AP70" s="970">
        <v>147</v>
      </c>
      <c r="AQ70" s="970"/>
      <c r="AR70" s="970"/>
      <c r="AS70" s="970"/>
      <c r="AT70" s="970"/>
      <c r="AU70" s="970">
        <v>76</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551</v>
      </c>
      <c r="C71" s="974"/>
      <c r="D71" s="974"/>
      <c r="E71" s="974"/>
      <c r="F71" s="974"/>
      <c r="G71" s="974"/>
      <c r="H71" s="974"/>
      <c r="I71" s="974"/>
      <c r="J71" s="974"/>
      <c r="K71" s="974"/>
      <c r="L71" s="974"/>
      <c r="M71" s="974"/>
      <c r="N71" s="974"/>
      <c r="O71" s="974"/>
      <c r="P71" s="975"/>
      <c r="Q71" s="976">
        <v>99</v>
      </c>
      <c r="R71" s="970"/>
      <c r="S71" s="970"/>
      <c r="T71" s="970"/>
      <c r="U71" s="970"/>
      <c r="V71" s="970">
        <v>96</v>
      </c>
      <c r="W71" s="970"/>
      <c r="X71" s="970"/>
      <c r="Y71" s="970"/>
      <c r="Z71" s="970"/>
      <c r="AA71" s="970">
        <v>3</v>
      </c>
      <c r="AB71" s="970"/>
      <c r="AC71" s="970"/>
      <c r="AD71" s="970"/>
      <c r="AE71" s="970"/>
      <c r="AF71" s="970">
        <v>3</v>
      </c>
      <c r="AG71" s="970"/>
      <c r="AH71" s="970"/>
      <c r="AI71" s="970"/>
      <c r="AJ71" s="970"/>
      <c r="AK71" s="970" t="s">
        <v>547</v>
      </c>
      <c r="AL71" s="970"/>
      <c r="AM71" s="970"/>
      <c r="AN71" s="970"/>
      <c r="AO71" s="970"/>
      <c r="AP71" s="970" t="s">
        <v>547</v>
      </c>
      <c r="AQ71" s="970"/>
      <c r="AR71" s="970"/>
      <c r="AS71" s="970"/>
      <c r="AT71" s="970"/>
      <c r="AU71" s="970" t="s">
        <v>547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552</v>
      </c>
      <c r="C72" s="974"/>
      <c r="D72" s="974"/>
      <c r="E72" s="974"/>
      <c r="F72" s="974"/>
      <c r="G72" s="974"/>
      <c r="H72" s="974"/>
      <c r="I72" s="974"/>
      <c r="J72" s="974"/>
      <c r="K72" s="974"/>
      <c r="L72" s="974"/>
      <c r="M72" s="974"/>
      <c r="N72" s="974"/>
      <c r="O72" s="974"/>
      <c r="P72" s="975"/>
      <c r="Q72" s="976">
        <v>1</v>
      </c>
      <c r="R72" s="970"/>
      <c r="S72" s="970"/>
      <c r="T72" s="970"/>
      <c r="U72" s="970"/>
      <c r="V72" s="970">
        <v>1</v>
      </c>
      <c r="W72" s="970"/>
      <c r="X72" s="970"/>
      <c r="Y72" s="970"/>
      <c r="Z72" s="970"/>
      <c r="AA72" s="970">
        <v>0</v>
      </c>
      <c r="AB72" s="970"/>
      <c r="AC72" s="970"/>
      <c r="AD72" s="970"/>
      <c r="AE72" s="970"/>
      <c r="AF72" s="970">
        <v>0</v>
      </c>
      <c r="AG72" s="970"/>
      <c r="AH72" s="970"/>
      <c r="AI72" s="970"/>
      <c r="AJ72" s="970"/>
      <c r="AK72" s="970" t="s">
        <v>547</v>
      </c>
      <c r="AL72" s="970"/>
      <c r="AM72" s="970"/>
      <c r="AN72" s="970"/>
      <c r="AO72" s="970"/>
      <c r="AP72" s="970" t="s">
        <v>547</v>
      </c>
      <c r="AQ72" s="970"/>
      <c r="AR72" s="970"/>
      <c r="AS72" s="970"/>
      <c r="AT72" s="970"/>
      <c r="AU72" s="970" t="s">
        <v>547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561</v>
      </c>
      <c r="C73" s="974"/>
      <c r="D73" s="974"/>
      <c r="E73" s="974"/>
      <c r="F73" s="974"/>
      <c r="G73" s="974"/>
      <c r="H73" s="974"/>
      <c r="I73" s="974"/>
      <c r="J73" s="974"/>
      <c r="K73" s="974"/>
      <c r="L73" s="974"/>
      <c r="M73" s="974"/>
      <c r="N73" s="974"/>
      <c r="O73" s="974"/>
      <c r="P73" s="975"/>
      <c r="Q73" s="976">
        <v>208</v>
      </c>
      <c r="R73" s="970"/>
      <c r="S73" s="970"/>
      <c r="T73" s="970"/>
      <c r="U73" s="970"/>
      <c r="V73" s="970">
        <v>187</v>
      </c>
      <c r="W73" s="970"/>
      <c r="X73" s="970"/>
      <c r="Y73" s="970"/>
      <c r="Z73" s="970"/>
      <c r="AA73" s="970">
        <v>21</v>
      </c>
      <c r="AB73" s="970"/>
      <c r="AC73" s="970"/>
      <c r="AD73" s="970"/>
      <c r="AE73" s="970"/>
      <c r="AF73" s="970">
        <v>21</v>
      </c>
      <c r="AG73" s="970"/>
      <c r="AH73" s="970"/>
      <c r="AI73" s="970"/>
      <c r="AJ73" s="970"/>
      <c r="AK73" s="970" t="s">
        <v>562</v>
      </c>
      <c r="AL73" s="970"/>
      <c r="AM73" s="970"/>
      <c r="AN73" s="970"/>
      <c r="AO73" s="970"/>
      <c r="AP73" s="970" t="s">
        <v>559</v>
      </c>
      <c r="AQ73" s="970"/>
      <c r="AR73" s="970"/>
      <c r="AS73" s="970"/>
      <c r="AT73" s="970"/>
      <c r="AU73" s="970" t="s">
        <v>559</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553</v>
      </c>
      <c r="C74" s="974"/>
      <c r="D74" s="974"/>
      <c r="E74" s="974"/>
      <c r="F74" s="974"/>
      <c r="G74" s="974"/>
      <c r="H74" s="974"/>
      <c r="I74" s="974"/>
      <c r="J74" s="974"/>
      <c r="K74" s="974"/>
      <c r="L74" s="974"/>
      <c r="M74" s="974"/>
      <c r="N74" s="974"/>
      <c r="O74" s="974"/>
      <c r="P74" s="975"/>
      <c r="Q74" s="977">
        <v>1080473</v>
      </c>
      <c r="R74" s="978"/>
      <c r="S74" s="978"/>
      <c r="T74" s="978"/>
      <c r="U74" s="979"/>
      <c r="V74" s="980">
        <v>1052361</v>
      </c>
      <c r="W74" s="978"/>
      <c r="X74" s="978"/>
      <c r="Y74" s="978"/>
      <c r="Z74" s="979"/>
      <c r="AA74" s="980">
        <v>28112</v>
      </c>
      <c r="AB74" s="978"/>
      <c r="AC74" s="978"/>
      <c r="AD74" s="978"/>
      <c r="AE74" s="979"/>
      <c r="AF74" s="980">
        <v>28112</v>
      </c>
      <c r="AG74" s="978"/>
      <c r="AH74" s="978"/>
      <c r="AI74" s="978"/>
      <c r="AJ74" s="979"/>
      <c r="AK74" s="980">
        <v>14163</v>
      </c>
      <c r="AL74" s="978"/>
      <c r="AM74" s="978"/>
      <c r="AN74" s="978"/>
      <c r="AO74" s="979"/>
      <c r="AP74" s="980" t="s">
        <v>562</v>
      </c>
      <c r="AQ74" s="978"/>
      <c r="AR74" s="978"/>
      <c r="AS74" s="978"/>
      <c r="AT74" s="979"/>
      <c r="AU74" s="980" t="s">
        <v>547</v>
      </c>
      <c r="AV74" s="978"/>
      <c r="AW74" s="978"/>
      <c r="AX74" s="978"/>
      <c r="AY74" s="979"/>
      <c r="AZ74" s="981"/>
      <c r="BA74" s="982"/>
      <c r="BB74" s="982"/>
      <c r="BC74" s="982"/>
      <c r="BD74" s="983"/>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554</v>
      </c>
      <c r="C75" s="974"/>
      <c r="D75" s="974"/>
      <c r="E75" s="974"/>
      <c r="F75" s="974"/>
      <c r="G75" s="974"/>
      <c r="H75" s="974"/>
      <c r="I75" s="974"/>
      <c r="J75" s="974"/>
      <c r="K75" s="974"/>
      <c r="L75" s="974"/>
      <c r="M75" s="974"/>
      <c r="N75" s="974"/>
      <c r="O75" s="974"/>
      <c r="P75" s="975"/>
      <c r="Q75" s="977">
        <v>41779</v>
      </c>
      <c r="R75" s="978"/>
      <c r="S75" s="978"/>
      <c r="T75" s="978"/>
      <c r="U75" s="979"/>
      <c r="V75" s="980">
        <v>34294</v>
      </c>
      <c r="W75" s="978"/>
      <c r="X75" s="978"/>
      <c r="Y75" s="978"/>
      <c r="Z75" s="979"/>
      <c r="AA75" s="980">
        <v>7485</v>
      </c>
      <c r="AB75" s="978"/>
      <c r="AC75" s="978"/>
      <c r="AD75" s="978"/>
      <c r="AE75" s="979"/>
      <c r="AF75" s="980">
        <v>23182</v>
      </c>
      <c r="AG75" s="978"/>
      <c r="AH75" s="978"/>
      <c r="AI75" s="978"/>
      <c r="AJ75" s="979"/>
      <c r="AK75" s="980" t="s">
        <v>559</v>
      </c>
      <c r="AL75" s="978"/>
      <c r="AM75" s="978"/>
      <c r="AN75" s="978"/>
      <c r="AO75" s="979"/>
      <c r="AP75" s="980">
        <v>136632</v>
      </c>
      <c r="AQ75" s="978"/>
      <c r="AR75" s="978"/>
      <c r="AS75" s="978"/>
      <c r="AT75" s="979"/>
      <c r="AU75" s="980" t="s">
        <v>547</v>
      </c>
      <c r="AV75" s="978"/>
      <c r="AW75" s="978"/>
      <c r="AX75" s="978"/>
      <c r="AY75" s="979"/>
      <c r="AZ75" s="981"/>
      <c r="BA75" s="982"/>
      <c r="BB75" s="982"/>
      <c r="BC75" s="982"/>
      <c r="BD75" s="983"/>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560</v>
      </c>
      <c r="C76" s="974"/>
      <c r="D76" s="974"/>
      <c r="E76" s="974"/>
      <c r="F76" s="974"/>
      <c r="G76" s="974"/>
      <c r="H76" s="974"/>
      <c r="I76" s="974"/>
      <c r="J76" s="974"/>
      <c r="K76" s="974"/>
      <c r="L76" s="974"/>
      <c r="M76" s="974"/>
      <c r="N76" s="974"/>
      <c r="O76" s="974"/>
      <c r="P76" s="975"/>
      <c r="Q76" s="977">
        <v>7740</v>
      </c>
      <c r="R76" s="978"/>
      <c r="S76" s="978"/>
      <c r="T76" s="978"/>
      <c r="U76" s="979"/>
      <c r="V76" s="980">
        <v>5794</v>
      </c>
      <c r="W76" s="978"/>
      <c r="X76" s="978"/>
      <c r="Y76" s="978"/>
      <c r="Z76" s="979"/>
      <c r="AA76" s="980">
        <v>1946</v>
      </c>
      <c r="AB76" s="978"/>
      <c r="AC76" s="978"/>
      <c r="AD76" s="978"/>
      <c r="AE76" s="979"/>
      <c r="AF76" s="980">
        <v>18566</v>
      </c>
      <c r="AG76" s="978"/>
      <c r="AH76" s="978"/>
      <c r="AI76" s="978"/>
      <c r="AJ76" s="979"/>
      <c r="AK76" s="980" t="s">
        <v>562</v>
      </c>
      <c r="AL76" s="978"/>
      <c r="AM76" s="978"/>
      <c r="AN76" s="978"/>
      <c r="AO76" s="979"/>
      <c r="AP76" s="980">
        <v>17196</v>
      </c>
      <c r="AQ76" s="978"/>
      <c r="AR76" s="978"/>
      <c r="AS76" s="978"/>
      <c r="AT76" s="979"/>
      <c r="AU76" s="980" t="s">
        <v>562</v>
      </c>
      <c r="AV76" s="978"/>
      <c r="AW76" s="978"/>
      <c r="AX76" s="978"/>
      <c r="AY76" s="979"/>
      <c r="AZ76" s="981"/>
      <c r="BA76" s="982"/>
      <c r="BB76" s="982"/>
      <c r="BC76" s="982"/>
      <c r="BD76" s="983"/>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69990</v>
      </c>
      <c r="AG88" s="958"/>
      <c r="AH88" s="958"/>
      <c r="AI88" s="958"/>
      <c r="AJ88" s="958"/>
      <c r="AK88" s="962"/>
      <c r="AL88" s="962"/>
      <c r="AM88" s="962"/>
      <c r="AN88" s="962"/>
      <c r="AO88" s="962"/>
      <c r="AP88" s="958">
        <v>156549</v>
      </c>
      <c r="AQ88" s="958"/>
      <c r="AR88" s="958"/>
      <c r="AS88" s="958"/>
      <c r="AT88" s="958"/>
      <c r="AU88" s="958">
        <v>836</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8</v>
      </c>
      <c r="CS102" s="950"/>
      <c r="CT102" s="950"/>
      <c r="CU102" s="950"/>
      <c r="CV102" s="951"/>
      <c r="CW102" s="949" t="s">
        <v>547</v>
      </c>
      <c r="CX102" s="950"/>
      <c r="CY102" s="950"/>
      <c r="CZ102" s="950"/>
      <c r="DA102" s="951"/>
      <c r="DB102" s="949" t="s">
        <v>547</v>
      </c>
      <c r="DC102" s="950"/>
      <c r="DD102" s="950"/>
      <c r="DE102" s="950"/>
      <c r="DF102" s="951"/>
      <c r="DG102" s="949">
        <v>626</v>
      </c>
      <c r="DH102" s="950"/>
      <c r="DI102" s="950"/>
      <c r="DJ102" s="950"/>
      <c r="DK102" s="951"/>
      <c r="DL102" s="949" t="s">
        <v>558</v>
      </c>
      <c r="DM102" s="950"/>
      <c r="DN102" s="950"/>
      <c r="DO102" s="950"/>
      <c r="DP102" s="951"/>
      <c r="DQ102" s="949">
        <v>102</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287</v>
      </c>
      <c r="AG109" s="893"/>
      <c r="AH109" s="893"/>
      <c r="AI109" s="893"/>
      <c r="AJ109" s="894"/>
      <c r="AK109" s="895" t="s">
        <v>286</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287</v>
      </c>
      <c r="BW109" s="893"/>
      <c r="BX109" s="893"/>
      <c r="BY109" s="893"/>
      <c r="BZ109" s="894"/>
      <c r="CA109" s="895" t="s">
        <v>286</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287</v>
      </c>
      <c r="DM109" s="893"/>
      <c r="DN109" s="893"/>
      <c r="DO109" s="893"/>
      <c r="DP109" s="894"/>
      <c r="DQ109" s="895" t="s">
        <v>286</v>
      </c>
      <c r="DR109" s="893"/>
      <c r="DS109" s="893"/>
      <c r="DT109" s="893"/>
      <c r="DU109" s="894"/>
      <c r="DV109" s="895" t="s">
        <v>402</v>
      </c>
      <c r="DW109" s="893"/>
      <c r="DX109" s="893"/>
      <c r="DY109" s="893"/>
      <c r="DZ109" s="924"/>
    </row>
    <row r="110" spans="1:131" s="199" customFormat="1" ht="26.25" customHeight="1">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2066898</v>
      </c>
      <c r="AB110" s="886"/>
      <c r="AC110" s="886"/>
      <c r="AD110" s="886"/>
      <c r="AE110" s="887"/>
      <c r="AF110" s="888">
        <v>2017707</v>
      </c>
      <c r="AG110" s="886"/>
      <c r="AH110" s="886"/>
      <c r="AI110" s="886"/>
      <c r="AJ110" s="887"/>
      <c r="AK110" s="888">
        <v>2070973</v>
      </c>
      <c r="AL110" s="886"/>
      <c r="AM110" s="886"/>
      <c r="AN110" s="886"/>
      <c r="AO110" s="887"/>
      <c r="AP110" s="889">
        <v>16.2</v>
      </c>
      <c r="AQ110" s="890"/>
      <c r="AR110" s="890"/>
      <c r="AS110" s="890"/>
      <c r="AT110" s="891"/>
      <c r="AU110" s="925" t="s">
        <v>60</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20233798</v>
      </c>
      <c r="BR110" s="833"/>
      <c r="BS110" s="833"/>
      <c r="BT110" s="833"/>
      <c r="BU110" s="833"/>
      <c r="BV110" s="833">
        <v>20042946</v>
      </c>
      <c r="BW110" s="833"/>
      <c r="BX110" s="833"/>
      <c r="BY110" s="833"/>
      <c r="BZ110" s="833"/>
      <c r="CA110" s="833">
        <v>19437393</v>
      </c>
      <c r="CB110" s="833"/>
      <c r="CC110" s="833"/>
      <c r="CD110" s="833"/>
      <c r="CE110" s="833"/>
      <c r="CF110" s="857">
        <v>152.19999999999999</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409</v>
      </c>
      <c r="AB111" s="914"/>
      <c r="AC111" s="914"/>
      <c r="AD111" s="914"/>
      <c r="AE111" s="915"/>
      <c r="AF111" s="916" t="s">
        <v>409</v>
      </c>
      <c r="AG111" s="914"/>
      <c r="AH111" s="914"/>
      <c r="AI111" s="914"/>
      <c r="AJ111" s="915"/>
      <c r="AK111" s="916" t="s">
        <v>409</v>
      </c>
      <c r="AL111" s="914"/>
      <c r="AM111" s="914"/>
      <c r="AN111" s="914"/>
      <c r="AO111" s="915"/>
      <c r="AP111" s="917" t="s">
        <v>409</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207717</v>
      </c>
      <c r="BR111" s="805"/>
      <c r="BS111" s="805"/>
      <c r="BT111" s="805"/>
      <c r="BU111" s="805"/>
      <c r="BV111" s="805">
        <v>322298</v>
      </c>
      <c r="BW111" s="805"/>
      <c r="BX111" s="805"/>
      <c r="BY111" s="805"/>
      <c r="BZ111" s="805"/>
      <c r="CA111" s="805">
        <v>639047</v>
      </c>
      <c r="CB111" s="805"/>
      <c r="CC111" s="805"/>
      <c r="CD111" s="805"/>
      <c r="CE111" s="805"/>
      <c r="CF111" s="866">
        <v>5</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15817128</v>
      </c>
      <c r="BR112" s="805"/>
      <c r="BS112" s="805"/>
      <c r="BT112" s="805"/>
      <c r="BU112" s="805"/>
      <c r="BV112" s="805">
        <v>14638731</v>
      </c>
      <c r="BW112" s="805"/>
      <c r="BX112" s="805"/>
      <c r="BY112" s="805"/>
      <c r="BZ112" s="805"/>
      <c r="CA112" s="805">
        <v>13267476</v>
      </c>
      <c r="CB112" s="805"/>
      <c r="CC112" s="805"/>
      <c r="CD112" s="805"/>
      <c r="CE112" s="805"/>
      <c r="CF112" s="866">
        <v>103.9</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1336653</v>
      </c>
      <c r="AB113" s="914"/>
      <c r="AC113" s="914"/>
      <c r="AD113" s="914"/>
      <c r="AE113" s="915"/>
      <c r="AF113" s="916">
        <v>1249207</v>
      </c>
      <c r="AG113" s="914"/>
      <c r="AH113" s="914"/>
      <c r="AI113" s="914"/>
      <c r="AJ113" s="915"/>
      <c r="AK113" s="916">
        <v>843754</v>
      </c>
      <c r="AL113" s="914"/>
      <c r="AM113" s="914"/>
      <c r="AN113" s="914"/>
      <c r="AO113" s="915"/>
      <c r="AP113" s="917">
        <v>6.6</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1265849</v>
      </c>
      <c r="BR113" s="805"/>
      <c r="BS113" s="805"/>
      <c r="BT113" s="805"/>
      <c r="BU113" s="805"/>
      <c r="BV113" s="805">
        <v>1058657</v>
      </c>
      <c r="BW113" s="805"/>
      <c r="BX113" s="805"/>
      <c r="BY113" s="805"/>
      <c r="BZ113" s="805"/>
      <c r="CA113" s="805">
        <v>836288</v>
      </c>
      <c r="CB113" s="805"/>
      <c r="CC113" s="805"/>
      <c r="CD113" s="805"/>
      <c r="CE113" s="805"/>
      <c r="CF113" s="866">
        <v>6.5</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278417</v>
      </c>
      <c r="AB114" s="768"/>
      <c r="AC114" s="768"/>
      <c r="AD114" s="768"/>
      <c r="AE114" s="769"/>
      <c r="AF114" s="770">
        <v>292837</v>
      </c>
      <c r="AG114" s="768"/>
      <c r="AH114" s="768"/>
      <c r="AI114" s="768"/>
      <c r="AJ114" s="769"/>
      <c r="AK114" s="770">
        <v>281418</v>
      </c>
      <c r="AL114" s="768"/>
      <c r="AM114" s="768"/>
      <c r="AN114" s="768"/>
      <c r="AO114" s="769"/>
      <c r="AP114" s="815">
        <v>2.2000000000000002</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3275582</v>
      </c>
      <c r="BR114" s="805"/>
      <c r="BS114" s="805"/>
      <c r="BT114" s="805"/>
      <c r="BU114" s="805"/>
      <c r="BV114" s="805">
        <v>3045330</v>
      </c>
      <c r="BW114" s="805"/>
      <c r="BX114" s="805"/>
      <c r="BY114" s="805"/>
      <c r="BZ114" s="805"/>
      <c r="CA114" s="805">
        <v>2845901</v>
      </c>
      <c r="CB114" s="805"/>
      <c r="CC114" s="805"/>
      <c r="CD114" s="805"/>
      <c r="CE114" s="805"/>
      <c r="CF114" s="866">
        <v>22.3</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111</v>
      </c>
      <c r="AB115" s="914"/>
      <c r="AC115" s="914"/>
      <c r="AD115" s="914"/>
      <c r="AE115" s="915"/>
      <c r="AF115" s="916" t="s">
        <v>111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v>226334</v>
      </c>
      <c r="BR115" s="805"/>
      <c r="BS115" s="805"/>
      <c r="BT115" s="805"/>
      <c r="BU115" s="805"/>
      <c r="BV115" s="805">
        <v>101739</v>
      </c>
      <c r="BW115" s="805"/>
      <c r="BX115" s="805"/>
      <c r="BY115" s="805"/>
      <c r="BZ115" s="805"/>
      <c r="CA115" s="805">
        <v>101501</v>
      </c>
      <c r="CB115" s="805"/>
      <c r="CC115" s="805"/>
      <c r="CD115" s="805"/>
      <c r="CE115" s="805"/>
      <c r="CF115" s="866">
        <v>0.8</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207717</v>
      </c>
      <c r="DH115" s="768"/>
      <c r="DI115" s="768"/>
      <c r="DJ115" s="768"/>
      <c r="DK115" s="769"/>
      <c r="DL115" s="770">
        <v>322298</v>
      </c>
      <c r="DM115" s="768"/>
      <c r="DN115" s="768"/>
      <c r="DO115" s="768"/>
      <c r="DP115" s="769"/>
      <c r="DQ115" s="770">
        <v>639047</v>
      </c>
      <c r="DR115" s="768"/>
      <c r="DS115" s="768"/>
      <c r="DT115" s="768"/>
      <c r="DU115" s="769"/>
      <c r="DV115" s="815">
        <v>5</v>
      </c>
      <c r="DW115" s="816"/>
      <c r="DX115" s="816"/>
      <c r="DY115" s="816"/>
      <c r="DZ115" s="817"/>
    </row>
    <row r="116" spans="1:130" s="199" customFormat="1" ht="26.25" customHeight="1">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419</v>
      </c>
      <c r="AB116" s="768"/>
      <c r="AC116" s="768"/>
      <c r="AD116" s="768"/>
      <c r="AE116" s="769"/>
      <c r="AF116" s="770">
        <v>151</v>
      </c>
      <c r="AG116" s="768"/>
      <c r="AH116" s="768"/>
      <c r="AI116" s="768"/>
      <c r="AJ116" s="769"/>
      <c r="AK116" s="770">
        <v>189</v>
      </c>
      <c r="AL116" s="768"/>
      <c r="AM116" s="768"/>
      <c r="AN116" s="768"/>
      <c r="AO116" s="769"/>
      <c r="AP116" s="815">
        <v>0</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3682387</v>
      </c>
      <c r="AB117" s="900"/>
      <c r="AC117" s="900"/>
      <c r="AD117" s="900"/>
      <c r="AE117" s="901"/>
      <c r="AF117" s="902">
        <v>3559902</v>
      </c>
      <c r="AG117" s="900"/>
      <c r="AH117" s="900"/>
      <c r="AI117" s="900"/>
      <c r="AJ117" s="901"/>
      <c r="AK117" s="902">
        <v>3196334</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287</v>
      </c>
      <c r="AG118" s="893"/>
      <c r="AH118" s="893"/>
      <c r="AI118" s="893"/>
      <c r="AJ118" s="894"/>
      <c r="AK118" s="895" t="s">
        <v>286</v>
      </c>
      <c r="AL118" s="893"/>
      <c r="AM118" s="893"/>
      <c r="AN118" s="893"/>
      <c r="AO118" s="894"/>
      <c r="AP118" s="896" t="s">
        <v>402</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41026408</v>
      </c>
      <c r="BR119" s="836"/>
      <c r="BS119" s="836"/>
      <c r="BT119" s="836"/>
      <c r="BU119" s="836"/>
      <c r="BV119" s="836">
        <v>39209701</v>
      </c>
      <c r="BW119" s="836"/>
      <c r="BX119" s="836"/>
      <c r="BY119" s="836"/>
      <c r="BZ119" s="836"/>
      <c r="CA119" s="836">
        <v>37127606</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3236858</v>
      </c>
      <c r="BR120" s="833"/>
      <c r="BS120" s="833"/>
      <c r="BT120" s="833"/>
      <c r="BU120" s="833"/>
      <c r="BV120" s="833">
        <v>2842509</v>
      </c>
      <c r="BW120" s="833"/>
      <c r="BX120" s="833"/>
      <c r="BY120" s="833"/>
      <c r="BZ120" s="833"/>
      <c r="CA120" s="833">
        <v>3182860</v>
      </c>
      <c r="CB120" s="833"/>
      <c r="CC120" s="833"/>
      <c r="CD120" s="833"/>
      <c r="CE120" s="833"/>
      <c r="CF120" s="857">
        <v>24.9</v>
      </c>
      <c r="CG120" s="858"/>
      <c r="CH120" s="858"/>
      <c r="CI120" s="858"/>
      <c r="CJ120" s="858"/>
      <c r="CK120" s="859" t="s">
        <v>437</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12223724</v>
      </c>
      <c r="DH120" s="833"/>
      <c r="DI120" s="833"/>
      <c r="DJ120" s="833"/>
      <c r="DK120" s="833"/>
      <c r="DL120" s="833">
        <v>11570831</v>
      </c>
      <c r="DM120" s="833"/>
      <c r="DN120" s="833"/>
      <c r="DO120" s="833"/>
      <c r="DP120" s="833"/>
      <c r="DQ120" s="833">
        <v>10337875</v>
      </c>
      <c r="DR120" s="833"/>
      <c r="DS120" s="833"/>
      <c r="DT120" s="833"/>
      <c r="DU120" s="833"/>
      <c r="DV120" s="834">
        <v>80.900000000000006</v>
      </c>
      <c r="DW120" s="834"/>
      <c r="DX120" s="834"/>
      <c r="DY120" s="834"/>
      <c r="DZ120" s="835"/>
    </row>
    <row r="121" spans="1:130" s="199" customFormat="1" ht="26.25" customHeight="1">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6373198</v>
      </c>
      <c r="BR121" s="805"/>
      <c r="BS121" s="805"/>
      <c r="BT121" s="805"/>
      <c r="BU121" s="805"/>
      <c r="BV121" s="805">
        <v>6236449</v>
      </c>
      <c r="BW121" s="805"/>
      <c r="BX121" s="805"/>
      <c r="BY121" s="805"/>
      <c r="BZ121" s="805"/>
      <c r="CA121" s="805">
        <v>5865733</v>
      </c>
      <c r="CB121" s="805"/>
      <c r="CC121" s="805"/>
      <c r="CD121" s="805"/>
      <c r="CE121" s="805"/>
      <c r="CF121" s="866">
        <v>45.9</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3591254</v>
      </c>
      <c r="DH121" s="805"/>
      <c r="DI121" s="805"/>
      <c r="DJ121" s="805"/>
      <c r="DK121" s="805"/>
      <c r="DL121" s="805">
        <v>3063877</v>
      </c>
      <c r="DM121" s="805"/>
      <c r="DN121" s="805"/>
      <c r="DO121" s="805"/>
      <c r="DP121" s="805"/>
      <c r="DQ121" s="805">
        <v>2923791</v>
      </c>
      <c r="DR121" s="805"/>
      <c r="DS121" s="805"/>
      <c r="DT121" s="805"/>
      <c r="DU121" s="805"/>
      <c r="DV121" s="782">
        <v>22.9</v>
      </c>
      <c r="DW121" s="782"/>
      <c r="DX121" s="782"/>
      <c r="DY121" s="782"/>
      <c r="DZ121" s="783"/>
    </row>
    <row r="122" spans="1:130" s="199" customFormat="1" ht="26.25" customHeight="1">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27311133</v>
      </c>
      <c r="BR122" s="836"/>
      <c r="BS122" s="836"/>
      <c r="BT122" s="836"/>
      <c r="BU122" s="836"/>
      <c r="BV122" s="836">
        <v>27611614</v>
      </c>
      <c r="BW122" s="836"/>
      <c r="BX122" s="836"/>
      <c r="BY122" s="836"/>
      <c r="BZ122" s="836"/>
      <c r="CA122" s="836">
        <v>27240521</v>
      </c>
      <c r="CB122" s="836"/>
      <c r="CC122" s="836"/>
      <c r="CD122" s="836"/>
      <c r="CE122" s="836"/>
      <c r="CF122" s="837">
        <v>213.3</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v>2150</v>
      </c>
      <c r="DH122" s="805"/>
      <c r="DI122" s="805"/>
      <c r="DJ122" s="805"/>
      <c r="DK122" s="805"/>
      <c r="DL122" s="805">
        <v>4023</v>
      </c>
      <c r="DM122" s="805"/>
      <c r="DN122" s="805"/>
      <c r="DO122" s="805"/>
      <c r="DP122" s="805"/>
      <c r="DQ122" s="805">
        <v>5810</v>
      </c>
      <c r="DR122" s="805"/>
      <c r="DS122" s="805"/>
      <c r="DT122" s="805"/>
      <c r="DU122" s="805"/>
      <c r="DV122" s="782">
        <v>0</v>
      </c>
      <c r="DW122" s="782"/>
      <c r="DX122" s="782"/>
      <c r="DY122" s="782"/>
      <c r="DZ122" s="783"/>
    </row>
    <row r="123" spans="1:130" s="199" customFormat="1" ht="26.25" customHeight="1">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441</v>
      </c>
      <c r="BP123" s="869"/>
      <c r="BQ123" s="823">
        <v>36921189</v>
      </c>
      <c r="BR123" s="824"/>
      <c r="BS123" s="824"/>
      <c r="BT123" s="824"/>
      <c r="BU123" s="824"/>
      <c r="BV123" s="824">
        <v>36690572</v>
      </c>
      <c r="BW123" s="824"/>
      <c r="BX123" s="824"/>
      <c r="BY123" s="824"/>
      <c r="BZ123" s="824"/>
      <c r="CA123" s="824">
        <v>36289114</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32.9</v>
      </c>
      <c r="BR124" s="822"/>
      <c r="BS124" s="822"/>
      <c r="BT124" s="822"/>
      <c r="BU124" s="822"/>
      <c r="BV124" s="822">
        <v>19.399999999999999</v>
      </c>
      <c r="BW124" s="822"/>
      <c r="BX124" s="822"/>
      <c r="BY124" s="822"/>
      <c r="BZ124" s="822"/>
      <c r="CA124" s="822">
        <v>6.5</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v>226334</v>
      </c>
      <c r="DH126" s="805"/>
      <c r="DI126" s="805"/>
      <c r="DJ126" s="805"/>
      <c r="DK126" s="805"/>
      <c r="DL126" s="805">
        <v>101739</v>
      </c>
      <c r="DM126" s="805"/>
      <c r="DN126" s="805"/>
      <c r="DO126" s="805"/>
      <c r="DP126" s="805"/>
      <c r="DQ126" s="805">
        <v>101501</v>
      </c>
      <c r="DR126" s="805"/>
      <c r="DS126" s="805"/>
      <c r="DT126" s="805"/>
      <c r="DU126" s="805"/>
      <c r="DV126" s="782">
        <v>0.8</v>
      </c>
      <c r="DW126" s="782"/>
      <c r="DX126" s="782"/>
      <c r="DY126" s="782"/>
      <c r="DZ126" s="783"/>
    </row>
    <row r="127" spans="1:130" s="199" customFormat="1" ht="26.25" customHeight="1">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455933</v>
      </c>
      <c r="AB128" s="789"/>
      <c r="AC128" s="789"/>
      <c r="AD128" s="789"/>
      <c r="AE128" s="790"/>
      <c r="AF128" s="791">
        <v>430311</v>
      </c>
      <c r="AG128" s="789"/>
      <c r="AH128" s="789"/>
      <c r="AI128" s="789"/>
      <c r="AJ128" s="790"/>
      <c r="AK128" s="791">
        <v>406010</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111</v>
      </c>
      <c r="BG128" s="775"/>
      <c r="BH128" s="775"/>
      <c r="BI128" s="775"/>
      <c r="BJ128" s="775"/>
      <c r="BK128" s="775"/>
      <c r="BL128" s="798"/>
      <c r="BM128" s="774">
        <v>12.79</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90</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14501937</v>
      </c>
      <c r="AB129" s="768"/>
      <c r="AC129" s="768"/>
      <c r="AD129" s="768"/>
      <c r="AE129" s="769"/>
      <c r="AF129" s="770">
        <v>14932745</v>
      </c>
      <c r="AG129" s="768"/>
      <c r="AH129" s="768"/>
      <c r="AI129" s="768"/>
      <c r="AJ129" s="769"/>
      <c r="AK129" s="770">
        <v>14784865</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111</v>
      </c>
      <c r="BG129" s="758"/>
      <c r="BH129" s="758"/>
      <c r="BI129" s="758"/>
      <c r="BJ129" s="758"/>
      <c r="BK129" s="758"/>
      <c r="BL129" s="759"/>
      <c r="BM129" s="757">
        <v>17.79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2059508</v>
      </c>
      <c r="AB130" s="768"/>
      <c r="AC130" s="768"/>
      <c r="AD130" s="768"/>
      <c r="AE130" s="769"/>
      <c r="AF130" s="770">
        <v>1957113</v>
      </c>
      <c r="AG130" s="768"/>
      <c r="AH130" s="768"/>
      <c r="AI130" s="768"/>
      <c r="AJ130" s="769"/>
      <c r="AK130" s="770">
        <v>2012066</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8.1</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12442429</v>
      </c>
      <c r="AB131" s="751"/>
      <c r="AC131" s="751"/>
      <c r="AD131" s="751"/>
      <c r="AE131" s="752"/>
      <c r="AF131" s="753">
        <v>12975632</v>
      </c>
      <c r="AG131" s="751"/>
      <c r="AH131" s="751"/>
      <c r="AI131" s="751"/>
      <c r="AJ131" s="752"/>
      <c r="AK131" s="753">
        <v>12772799</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v>6.5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9.3787635839999997</v>
      </c>
      <c r="AB132" s="731"/>
      <c r="AC132" s="731"/>
      <c r="AD132" s="731"/>
      <c r="AE132" s="732"/>
      <c r="AF132" s="733">
        <v>9.0359991710000003</v>
      </c>
      <c r="AG132" s="731"/>
      <c r="AH132" s="731"/>
      <c r="AI132" s="731"/>
      <c r="AJ132" s="732"/>
      <c r="AK132" s="733">
        <v>6.093088915</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9.9</v>
      </c>
      <c r="AB133" s="710"/>
      <c r="AC133" s="710"/>
      <c r="AD133" s="710"/>
      <c r="AE133" s="711"/>
      <c r="AF133" s="709">
        <v>9.6999999999999993</v>
      </c>
      <c r="AG133" s="710"/>
      <c r="AH133" s="710"/>
      <c r="AI133" s="710"/>
      <c r="AJ133" s="711"/>
      <c r="AK133" s="709">
        <v>8.1</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AF61:AJ61"/>
    <mergeCell ref="DL61:DP61"/>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DQ113:DU113"/>
    <mergeCell ref="DV113:DZ113"/>
    <mergeCell ref="C114:Z114"/>
    <mergeCell ref="AA114:AE114"/>
    <mergeCell ref="AF114:AJ114"/>
    <mergeCell ref="AP115:AT115"/>
    <mergeCell ref="AZ115:BP115"/>
    <mergeCell ref="BQ115:BU115"/>
    <mergeCell ref="BV115:BZ115"/>
    <mergeCell ref="BV114:BZ114"/>
    <mergeCell ref="CA114:CE114"/>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AP118:AT118"/>
    <mergeCell ref="AZ118:BP118"/>
    <mergeCell ref="AZ117:BP117"/>
    <mergeCell ref="BQ117:BU117"/>
    <mergeCell ref="BV117:BZ117"/>
    <mergeCell ref="BV118:BZ118"/>
    <mergeCell ref="CA118:CE118"/>
    <mergeCell ref="CF118:CJ118"/>
    <mergeCell ref="CM118:DF118"/>
    <mergeCell ref="DG118:DK118"/>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CF122:CJ122"/>
    <mergeCell ref="CP122:DF122"/>
    <mergeCell ref="CP121:DF121"/>
    <mergeCell ref="DG121:DK121"/>
    <mergeCell ref="CA124:CE124"/>
    <mergeCell ref="CF124:CJ124"/>
    <mergeCell ref="CP124:DF124"/>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9" zoomScaleNormal="85" zoomScaleSheetLayoutView="55" workbookViewId="0">
      <selection activeCell="T78" sqref="T7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61" zoomScaleNormal="40" zoomScaleSheetLayoutView="55" workbookViewId="0">
      <selection activeCell="AC51" sqref="AC5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election activeCell="G39" sqref="G39:J39"/>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5" t="s">
        <v>469</v>
      </c>
      <c r="L7" s="256"/>
      <c r="M7" s="257" t="s">
        <v>470</v>
      </c>
      <c r="N7" s="258"/>
    </row>
    <row r="8" spans="1:16">
      <c r="A8" s="250"/>
      <c r="B8" s="246"/>
      <c r="C8" s="246"/>
      <c r="D8" s="246"/>
      <c r="E8" s="246"/>
      <c r="F8" s="246"/>
      <c r="G8" s="259"/>
      <c r="H8" s="260"/>
      <c r="I8" s="260"/>
      <c r="J8" s="261"/>
      <c r="K8" s="1126"/>
      <c r="L8" s="262" t="s">
        <v>471</v>
      </c>
      <c r="M8" s="263" t="s">
        <v>472</v>
      </c>
      <c r="N8" s="264" t="s">
        <v>473</v>
      </c>
    </row>
    <row r="9" spans="1:16">
      <c r="A9" s="250"/>
      <c r="B9" s="246"/>
      <c r="C9" s="246"/>
      <c r="D9" s="246"/>
      <c r="E9" s="246"/>
      <c r="F9" s="246"/>
      <c r="G9" s="1139" t="s">
        <v>474</v>
      </c>
      <c r="H9" s="1140"/>
      <c r="I9" s="1140"/>
      <c r="J9" s="1141"/>
      <c r="K9" s="265">
        <v>4036606</v>
      </c>
      <c r="L9" s="266">
        <v>57096</v>
      </c>
      <c r="M9" s="267">
        <v>62051</v>
      </c>
      <c r="N9" s="268">
        <v>-8</v>
      </c>
    </row>
    <row r="10" spans="1:16">
      <c r="A10" s="250"/>
      <c r="B10" s="246"/>
      <c r="C10" s="246"/>
      <c r="D10" s="246"/>
      <c r="E10" s="246"/>
      <c r="F10" s="246"/>
      <c r="G10" s="1139" t="s">
        <v>475</v>
      </c>
      <c r="H10" s="1140"/>
      <c r="I10" s="1140"/>
      <c r="J10" s="1141"/>
      <c r="K10" s="269">
        <v>231741</v>
      </c>
      <c r="L10" s="270">
        <v>3278</v>
      </c>
      <c r="M10" s="271">
        <v>5713</v>
      </c>
      <c r="N10" s="272">
        <v>-42.6</v>
      </c>
    </row>
    <row r="11" spans="1:16" ht="13.5" customHeight="1">
      <c r="A11" s="250"/>
      <c r="B11" s="246"/>
      <c r="C11" s="246"/>
      <c r="D11" s="246"/>
      <c r="E11" s="246"/>
      <c r="F11" s="246"/>
      <c r="G11" s="1139" t="s">
        <v>476</v>
      </c>
      <c r="H11" s="1140"/>
      <c r="I11" s="1140"/>
      <c r="J11" s="1141"/>
      <c r="K11" s="269">
        <v>1017057</v>
      </c>
      <c r="L11" s="270">
        <v>14386</v>
      </c>
      <c r="M11" s="271">
        <v>5796</v>
      </c>
      <c r="N11" s="272">
        <v>148.19999999999999</v>
      </c>
    </row>
    <row r="12" spans="1:16" ht="13.5" customHeight="1">
      <c r="A12" s="250"/>
      <c r="B12" s="246"/>
      <c r="C12" s="246"/>
      <c r="D12" s="246"/>
      <c r="E12" s="246"/>
      <c r="F12" s="246"/>
      <c r="G12" s="1139" t="s">
        <v>477</v>
      </c>
      <c r="H12" s="1140"/>
      <c r="I12" s="1140"/>
      <c r="J12" s="1141"/>
      <c r="K12" s="269">
        <v>206062</v>
      </c>
      <c r="L12" s="270">
        <v>2915</v>
      </c>
      <c r="M12" s="271">
        <v>1167</v>
      </c>
      <c r="N12" s="272">
        <v>149.80000000000001</v>
      </c>
    </row>
    <row r="13" spans="1:16" ht="13.5" customHeight="1">
      <c r="A13" s="250"/>
      <c r="B13" s="246"/>
      <c r="C13" s="246"/>
      <c r="D13" s="246"/>
      <c r="E13" s="246"/>
      <c r="F13" s="246"/>
      <c r="G13" s="1139" t="s">
        <v>478</v>
      </c>
      <c r="H13" s="1140"/>
      <c r="I13" s="1140"/>
      <c r="J13" s="1141"/>
      <c r="K13" s="269" t="s">
        <v>479</v>
      </c>
      <c r="L13" s="270" t="s">
        <v>479</v>
      </c>
      <c r="M13" s="271">
        <v>0</v>
      </c>
      <c r="N13" s="272" t="s">
        <v>479</v>
      </c>
    </row>
    <row r="14" spans="1:16" ht="13.5" customHeight="1">
      <c r="A14" s="250"/>
      <c r="B14" s="246"/>
      <c r="C14" s="246"/>
      <c r="D14" s="246"/>
      <c r="E14" s="246"/>
      <c r="F14" s="246"/>
      <c r="G14" s="1139" t="s">
        <v>480</v>
      </c>
      <c r="H14" s="1140"/>
      <c r="I14" s="1140"/>
      <c r="J14" s="1141"/>
      <c r="K14" s="269">
        <v>200657</v>
      </c>
      <c r="L14" s="270">
        <v>2838</v>
      </c>
      <c r="M14" s="271">
        <v>2337</v>
      </c>
      <c r="N14" s="272">
        <v>21.4</v>
      </c>
    </row>
    <row r="15" spans="1:16" ht="13.5" customHeight="1">
      <c r="A15" s="250"/>
      <c r="B15" s="246"/>
      <c r="C15" s="246"/>
      <c r="D15" s="246"/>
      <c r="E15" s="246"/>
      <c r="F15" s="246"/>
      <c r="G15" s="1139" t="s">
        <v>481</v>
      </c>
      <c r="H15" s="1140"/>
      <c r="I15" s="1140"/>
      <c r="J15" s="1141"/>
      <c r="K15" s="269">
        <v>33495</v>
      </c>
      <c r="L15" s="270">
        <v>474</v>
      </c>
      <c r="M15" s="271">
        <v>1594</v>
      </c>
      <c r="N15" s="272">
        <v>-70.3</v>
      </c>
    </row>
    <row r="16" spans="1:16">
      <c r="A16" s="250"/>
      <c r="B16" s="246"/>
      <c r="C16" s="246"/>
      <c r="D16" s="246"/>
      <c r="E16" s="246"/>
      <c r="F16" s="246"/>
      <c r="G16" s="1142" t="s">
        <v>482</v>
      </c>
      <c r="H16" s="1143"/>
      <c r="I16" s="1143"/>
      <c r="J16" s="1144"/>
      <c r="K16" s="270">
        <v>-409046</v>
      </c>
      <c r="L16" s="270">
        <v>-5786</v>
      </c>
      <c r="M16" s="271">
        <v>-5993</v>
      </c>
      <c r="N16" s="272">
        <v>-3.5</v>
      </c>
    </row>
    <row r="17" spans="1:16">
      <c r="A17" s="250"/>
      <c r="B17" s="246"/>
      <c r="C17" s="246"/>
      <c r="D17" s="246"/>
      <c r="E17" s="246"/>
      <c r="F17" s="246"/>
      <c r="G17" s="1142" t="s">
        <v>170</v>
      </c>
      <c r="H17" s="1143"/>
      <c r="I17" s="1143"/>
      <c r="J17" s="1144"/>
      <c r="K17" s="270">
        <v>5316572</v>
      </c>
      <c r="L17" s="270">
        <v>75201</v>
      </c>
      <c r="M17" s="271">
        <v>72665</v>
      </c>
      <c r="N17" s="272">
        <v>3.5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36" t="s">
        <v>487</v>
      </c>
      <c r="H21" s="1137"/>
      <c r="I21" s="1137"/>
      <c r="J21" s="1138"/>
      <c r="K21" s="282">
        <v>5.57</v>
      </c>
      <c r="L21" s="283">
        <v>7.22</v>
      </c>
      <c r="M21" s="284">
        <v>-1.65</v>
      </c>
      <c r="N21" s="251"/>
      <c r="O21" s="285"/>
      <c r="P21" s="281"/>
    </row>
    <row r="22" spans="1:16" s="286" customFormat="1">
      <c r="A22" s="281"/>
      <c r="B22" s="251"/>
      <c r="C22" s="251"/>
      <c r="D22" s="251"/>
      <c r="E22" s="251"/>
      <c r="F22" s="251"/>
      <c r="G22" s="1136" t="s">
        <v>488</v>
      </c>
      <c r="H22" s="1137"/>
      <c r="I22" s="1137"/>
      <c r="J22" s="1138"/>
      <c r="K22" s="287">
        <v>96.5</v>
      </c>
      <c r="L22" s="288">
        <v>98.4</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5" t="s">
        <v>469</v>
      </c>
      <c r="L30" s="256"/>
      <c r="M30" s="257" t="s">
        <v>470</v>
      </c>
      <c r="N30" s="258"/>
    </row>
    <row r="31" spans="1:16">
      <c r="A31" s="250"/>
      <c r="B31" s="246"/>
      <c r="C31" s="246"/>
      <c r="D31" s="246"/>
      <c r="E31" s="246"/>
      <c r="F31" s="246"/>
      <c r="G31" s="259"/>
      <c r="H31" s="260"/>
      <c r="I31" s="260"/>
      <c r="J31" s="261"/>
      <c r="K31" s="1126"/>
      <c r="L31" s="262" t="s">
        <v>471</v>
      </c>
      <c r="M31" s="263" t="s">
        <v>472</v>
      </c>
      <c r="N31" s="264" t="s">
        <v>473</v>
      </c>
    </row>
    <row r="32" spans="1:16" ht="27" customHeight="1">
      <c r="A32" s="250"/>
      <c r="B32" s="246"/>
      <c r="C32" s="246"/>
      <c r="D32" s="246"/>
      <c r="E32" s="246"/>
      <c r="F32" s="246"/>
      <c r="G32" s="1127" t="s">
        <v>492</v>
      </c>
      <c r="H32" s="1128"/>
      <c r="I32" s="1128"/>
      <c r="J32" s="1129"/>
      <c r="K32" s="296">
        <v>2070973</v>
      </c>
      <c r="L32" s="296">
        <v>29293</v>
      </c>
      <c r="M32" s="297">
        <v>39687</v>
      </c>
      <c r="N32" s="298">
        <v>-26.2</v>
      </c>
    </row>
    <row r="33" spans="1:16" ht="13.5" customHeight="1">
      <c r="A33" s="250"/>
      <c r="B33" s="246"/>
      <c r="C33" s="246"/>
      <c r="D33" s="246"/>
      <c r="E33" s="246"/>
      <c r="F33" s="246"/>
      <c r="G33" s="1127" t="s">
        <v>493</v>
      </c>
      <c r="H33" s="1128"/>
      <c r="I33" s="1128"/>
      <c r="J33" s="1129"/>
      <c r="K33" s="296" t="s">
        <v>479</v>
      </c>
      <c r="L33" s="296" t="s">
        <v>479</v>
      </c>
      <c r="M33" s="297" t="s">
        <v>479</v>
      </c>
      <c r="N33" s="298" t="s">
        <v>479</v>
      </c>
    </row>
    <row r="34" spans="1:16" ht="27" customHeight="1">
      <c r="A34" s="250"/>
      <c r="B34" s="246"/>
      <c r="C34" s="246"/>
      <c r="D34" s="246"/>
      <c r="E34" s="246"/>
      <c r="F34" s="246"/>
      <c r="G34" s="1127" t="s">
        <v>494</v>
      </c>
      <c r="H34" s="1128"/>
      <c r="I34" s="1128"/>
      <c r="J34" s="1129"/>
      <c r="K34" s="296" t="s">
        <v>479</v>
      </c>
      <c r="L34" s="296" t="s">
        <v>479</v>
      </c>
      <c r="M34" s="297">
        <v>56</v>
      </c>
      <c r="N34" s="298" t="s">
        <v>479</v>
      </c>
    </row>
    <row r="35" spans="1:16" ht="27" customHeight="1">
      <c r="A35" s="250"/>
      <c r="B35" s="246"/>
      <c r="C35" s="246"/>
      <c r="D35" s="246"/>
      <c r="E35" s="246"/>
      <c r="F35" s="246"/>
      <c r="G35" s="1127" t="s">
        <v>495</v>
      </c>
      <c r="H35" s="1128"/>
      <c r="I35" s="1128"/>
      <c r="J35" s="1129"/>
      <c r="K35" s="296">
        <v>843754</v>
      </c>
      <c r="L35" s="296">
        <v>11935</v>
      </c>
      <c r="M35" s="297">
        <v>13696</v>
      </c>
      <c r="N35" s="298">
        <v>-12.9</v>
      </c>
    </row>
    <row r="36" spans="1:16" ht="27" customHeight="1">
      <c r="A36" s="250"/>
      <c r="B36" s="246"/>
      <c r="C36" s="246"/>
      <c r="D36" s="246"/>
      <c r="E36" s="246"/>
      <c r="F36" s="246"/>
      <c r="G36" s="1127" t="s">
        <v>496</v>
      </c>
      <c r="H36" s="1128"/>
      <c r="I36" s="1128"/>
      <c r="J36" s="1129"/>
      <c r="K36" s="296">
        <v>281418</v>
      </c>
      <c r="L36" s="296">
        <v>3981</v>
      </c>
      <c r="M36" s="297">
        <v>1733</v>
      </c>
      <c r="N36" s="298">
        <v>129.69999999999999</v>
      </c>
    </row>
    <row r="37" spans="1:16" ht="13.5" customHeight="1">
      <c r="A37" s="250"/>
      <c r="B37" s="246"/>
      <c r="C37" s="246"/>
      <c r="D37" s="246"/>
      <c r="E37" s="246"/>
      <c r="F37" s="246"/>
      <c r="G37" s="1127" t="s">
        <v>497</v>
      </c>
      <c r="H37" s="1128"/>
      <c r="I37" s="1128"/>
      <c r="J37" s="1129"/>
      <c r="K37" s="296" t="s">
        <v>479</v>
      </c>
      <c r="L37" s="296" t="s">
        <v>479</v>
      </c>
      <c r="M37" s="297">
        <v>790</v>
      </c>
      <c r="N37" s="298" t="s">
        <v>479</v>
      </c>
    </row>
    <row r="38" spans="1:16" ht="27" customHeight="1">
      <c r="A38" s="250"/>
      <c r="B38" s="246"/>
      <c r="C38" s="246"/>
      <c r="D38" s="246"/>
      <c r="E38" s="246"/>
      <c r="F38" s="246"/>
      <c r="G38" s="1130" t="s">
        <v>498</v>
      </c>
      <c r="H38" s="1131"/>
      <c r="I38" s="1131"/>
      <c r="J38" s="1132"/>
      <c r="K38" s="299">
        <v>189</v>
      </c>
      <c r="L38" s="299">
        <v>3</v>
      </c>
      <c r="M38" s="300">
        <v>1</v>
      </c>
      <c r="N38" s="301">
        <v>200</v>
      </c>
      <c r="O38" s="295"/>
    </row>
    <row r="39" spans="1:16">
      <c r="A39" s="250"/>
      <c r="B39" s="246"/>
      <c r="C39" s="246"/>
      <c r="D39" s="246"/>
      <c r="E39" s="246"/>
      <c r="F39" s="246"/>
      <c r="G39" s="1130" t="s">
        <v>499</v>
      </c>
      <c r="H39" s="1131"/>
      <c r="I39" s="1131"/>
      <c r="J39" s="1132"/>
      <c r="K39" s="302">
        <v>-406010</v>
      </c>
      <c r="L39" s="302">
        <v>-5743</v>
      </c>
      <c r="M39" s="303">
        <v>-5521</v>
      </c>
      <c r="N39" s="304">
        <v>4</v>
      </c>
      <c r="O39" s="295"/>
    </row>
    <row r="40" spans="1:16" ht="27" customHeight="1">
      <c r="A40" s="250"/>
      <c r="B40" s="246"/>
      <c r="C40" s="246"/>
      <c r="D40" s="246"/>
      <c r="E40" s="246"/>
      <c r="F40" s="246"/>
      <c r="G40" s="1127" t="s">
        <v>500</v>
      </c>
      <c r="H40" s="1128"/>
      <c r="I40" s="1128"/>
      <c r="J40" s="1129"/>
      <c r="K40" s="302">
        <v>-2012066</v>
      </c>
      <c r="L40" s="302">
        <v>-28460</v>
      </c>
      <c r="M40" s="303">
        <v>-35785</v>
      </c>
      <c r="N40" s="304">
        <v>-20.5</v>
      </c>
      <c r="O40" s="295"/>
    </row>
    <row r="41" spans="1:16">
      <c r="A41" s="250"/>
      <c r="B41" s="246"/>
      <c r="C41" s="246"/>
      <c r="D41" s="246"/>
      <c r="E41" s="246"/>
      <c r="F41" s="246"/>
      <c r="G41" s="1133" t="s">
        <v>281</v>
      </c>
      <c r="H41" s="1134"/>
      <c r="I41" s="1134"/>
      <c r="J41" s="1135"/>
      <c r="K41" s="296">
        <v>778258</v>
      </c>
      <c r="L41" s="302">
        <v>11008</v>
      </c>
      <c r="M41" s="303">
        <v>14658</v>
      </c>
      <c r="N41" s="304">
        <v>-24.9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20" t="s">
        <v>469</v>
      </c>
      <c r="J49" s="1122" t="s">
        <v>504</v>
      </c>
      <c r="K49" s="1123"/>
      <c r="L49" s="1123"/>
      <c r="M49" s="1123"/>
      <c r="N49" s="1124"/>
    </row>
    <row r="50" spans="1:14">
      <c r="A50" s="250"/>
      <c r="B50" s="246"/>
      <c r="C50" s="246"/>
      <c r="D50" s="246"/>
      <c r="E50" s="246"/>
      <c r="F50" s="246"/>
      <c r="G50" s="314"/>
      <c r="H50" s="315"/>
      <c r="I50" s="1121"/>
      <c r="J50" s="316" t="s">
        <v>505</v>
      </c>
      <c r="K50" s="317" t="s">
        <v>506</v>
      </c>
      <c r="L50" s="318" t="s">
        <v>507</v>
      </c>
      <c r="M50" s="319" t="s">
        <v>508</v>
      </c>
      <c r="N50" s="320" t="s">
        <v>509</v>
      </c>
    </row>
    <row r="51" spans="1:14">
      <c r="A51" s="250"/>
      <c r="B51" s="246"/>
      <c r="C51" s="246"/>
      <c r="D51" s="246"/>
      <c r="E51" s="246"/>
      <c r="F51" s="246"/>
      <c r="G51" s="312" t="s">
        <v>510</v>
      </c>
      <c r="H51" s="313"/>
      <c r="I51" s="321">
        <v>882631</v>
      </c>
      <c r="J51" s="322">
        <v>12129</v>
      </c>
      <c r="K51" s="323">
        <v>7.2</v>
      </c>
      <c r="L51" s="324">
        <v>50880</v>
      </c>
      <c r="M51" s="325">
        <v>7</v>
      </c>
      <c r="N51" s="326">
        <v>0.2</v>
      </c>
    </row>
    <row r="52" spans="1:14">
      <c r="A52" s="250"/>
      <c r="B52" s="246"/>
      <c r="C52" s="246"/>
      <c r="D52" s="246"/>
      <c r="E52" s="246"/>
      <c r="F52" s="246"/>
      <c r="G52" s="327"/>
      <c r="H52" s="328" t="s">
        <v>511</v>
      </c>
      <c r="I52" s="329">
        <v>668147</v>
      </c>
      <c r="J52" s="330">
        <v>9182</v>
      </c>
      <c r="K52" s="331">
        <v>17.399999999999999</v>
      </c>
      <c r="L52" s="332">
        <v>26879</v>
      </c>
      <c r="M52" s="333">
        <v>2.4</v>
      </c>
      <c r="N52" s="334">
        <v>15</v>
      </c>
    </row>
    <row r="53" spans="1:14">
      <c r="A53" s="250"/>
      <c r="B53" s="246"/>
      <c r="C53" s="246"/>
      <c r="D53" s="246"/>
      <c r="E53" s="246"/>
      <c r="F53" s="246"/>
      <c r="G53" s="312" t="s">
        <v>512</v>
      </c>
      <c r="H53" s="313"/>
      <c r="I53" s="321">
        <v>1325516</v>
      </c>
      <c r="J53" s="322">
        <v>18249</v>
      </c>
      <c r="K53" s="323">
        <v>50.5</v>
      </c>
      <c r="L53" s="324">
        <v>63956</v>
      </c>
      <c r="M53" s="325">
        <v>25.7</v>
      </c>
      <c r="N53" s="326">
        <v>24.8</v>
      </c>
    </row>
    <row r="54" spans="1:14">
      <c r="A54" s="250"/>
      <c r="B54" s="246"/>
      <c r="C54" s="246"/>
      <c r="D54" s="246"/>
      <c r="E54" s="246"/>
      <c r="F54" s="246"/>
      <c r="G54" s="327"/>
      <c r="H54" s="328" t="s">
        <v>511</v>
      </c>
      <c r="I54" s="329">
        <v>899539</v>
      </c>
      <c r="J54" s="330">
        <v>12384</v>
      </c>
      <c r="K54" s="331">
        <v>34.9</v>
      </c>
      <c r="L54" s="332">
        <v>29239</v>
      </c>
      <c r="M54" s="333">
        <v>8.8000000000000007</v>
      </c>
      <c r="N54" s="334">
        <v>26.1</v>
      </c>
    </row>
    <row r="55" spans="1:14">
      <c r="A55" s="250"/>
      <c r="B55" s="246"/>
      <c r="C55" s="246"/>
      <c r="D55" s="246"/>
      <c r="E55" s="246"/>
      <c r="F55" s="246"/>
      <c r="G55" s="312" t="s">
        <v>513</v>
      </c>
      <c r="H55" s="313"/>
      <c r="I55" s="321">
        <v>921268</v>
      </c>
      <c r="J55" s="322">
        <v>12775</v>
      </c>
      <c r="K55" s="323">
        <v>-30</v>
      </c>
      <c r="L55" s="324">
        <v>66255</v>
      </c>
      <c r="M55" s="325">
        <v>3.6</v>
      </c>
      <c r="N55" s="326">
        <v>-33.6</v>
      </c>
    </row>
    <row r="56" spans="1:14">
      <c r="A56" s="250"/>
      <c r="B56" s="246"/>
      <c r="C56" s="246"/>
      <c r="D56" s="246"/>
      <c r="E56" s="246"/>
      <c r="F56" s="246"/>
      <c r="G56" s="327"/>
      <c r="H56" s="328" t="s">
        <v>511</v>
      </c>
      <c r="I56" s="329">
        <v>661837</v>
      </c>
      <c r="J56" s="330">
        <v>9177</v>
      </c>
      <c r="K56" s="331">
        <v>-25.9</v>
      </c>
      <c r="L56" s="332">
        <v>31822</v>
      </c>
      <c r="M56" s="333">
        <v>8.8000000000000007</v>
      </c>
      <c r="N56" s="334">
        <v>-34.700000000000003</v>
      </c>
    </row>
    <row r="57" spans="1:14">
      <c r="A57" s="250"/>
      <c r="B57" s="246"/>
      <c r="C57" s="246"/>
      <c r="D57" s="246"/>
      <c r="E57" s="246"/>
      <c r="F57" s="246"/>
      <c r="G57" s="312" t="s">
        <v>514</v>
      </c>
      <c r="H57" s="313"/>
      <c r="I57" s="321">
        <v>797601</v>
      </c>
      <c r="J57" s="322">
        <v>11180</v>
      </c>
      <c r="K57" s="323">
        <v>-12.5</v>
      </c>
      <c r="L57" s="324">
        <v>54227</v>
      </c>
      <c r="M57" s="325">
        <v>-18.2</v>
      </c>
      <c r="N57" s="326">
        <v>5.7</v>
      </c>
    </row>
    <row r="58" spans="1:14">
      <c r="A58" s="250"/>
      <c r="B58" s="246"/>
      <c r="C58" s="246"/>
      <c r="D58" s="246"/>
      <c r="E58" s="246"/>
      <c r="F58" s="246"/>
      <c r="G58" s="327"/>
      <c r="H58" s="328" t="s">
        <v>511</v>
      </c>
      <c r="I58" s="329">
        <v>594106</v>
      </c>
      <c r="J58" s="330">
        <v>8327</v>
      </c>
      <c r="K58" s="331">
        <v>-9.3000000000000007</v>
      </c>
      <c r="L58" s="332">
        <v>29694</v>
      </c>
      <c r="M58" s="333">
        <v>-6.7</v>
      </c>
      <c r="N58" s="334">
        <v>-2.6</v>
      </c>
    </row>
    <row r="59" spans="1:14">
      <c r="A59" s="250"/>
      <c r="B59" s="246"/>
      <c r="C59" s="246"/>
      <c r="D59" s="246"/>
      <c r="E59" s="246"/>
      <c r="F59" s="246"/>
      <c r="G59" s="312" t="s">
        <v>515</v>
      </c>
      <c r="H59" s="313"/>
      <c r="I59" s="321">
        <v>932413</v>
      </c>
      <c r="J59" s="322">
        <v>13189</v>
      </c>
      <c r="K59" s="323">
        <v>18</v>
      </c>
      <c r="L59" s="324">
        <v>57295</v>
      </c>
      <c r="M59" s="325">
        <v>5.7</v>
      </c>
      <c r="N59" s="326">
        <v>12.3</v>
      </c>
    </row>
    <row r="60" spans="1:14">
      <c r="A60" s="250"/>
      <c r="B60" s="246"/>
      <c r="C60" s="246"/>
      <c r="D60" s="246"/>
      <c r="E60" s="246"/>
      <c r="F60" s="246"/>
      <c r="G60" s="327"/>
      <c r="H60" s="328" t="s">
        <v>511</v>
      </c>
      <c r="I60" s="335">
        <v>459341</v>
      </c>
      <c r="J60" s="330">
        <v>6497</v>
      </c>
      <c r="K60" s="331">
        <v>-22</v>
      </c>
      <c r="L60" s="332">
        <v>32771</v>
      </c>
      <c r="M60" s="333">
        <v>10.4</v>
      </c>
      <c r="N60" s="334">
        <v>-32.4</v>
      </c>
    </row>
    <row r="61" spans="1:14">
      <c r="A61" s="250"/>
      <c r="B61" s="246"/>
      <c r="C61" s="246"/>
      <c r="D61" s="246"/>
      <c r="E61" s="246"/>
      <c r="F61" s="246"/>
      <c r="G61" s="312" t="s">
        <v>516</v>
      </c>
      <c r="H61" s="336"/>
      <c r="I61" s="337">
        <v>971886</v>
      </c>
      <c r="J61" s="338">
        <v>13504</v>
      </c>
      <c r="K61" s="339">
        <v>6.6</v>
      </c>
      <c r="L61" s="340">
        <v>58523</v>
      </c>
      <c r="M61" s="341">
        <v>4.8</v>
      </c>
      <c r="N61" s="326">
        <v>1.8</v>
      </c>
    </row>
    <row r="62" spans="1:14">
      <c r="A62" s="250"/>
      <c r="B62" s="246"/>
      <c r="C62" s="246"/>
      <c r="D62" s="246"/>
      <c r="E62" s="246"/>
      <c r="F62" s="246"/>
      <c r="G62" s="327"/>
      <c r="H62" s="328" t="s">
        <v>511</v>
      </c>
      <c r="I62" s="329">
        <v>656594</v>
      </c>
      <c r="J62" s="330">
        <v>9113</v>
      </c>
      <c r="K62" s="331">
        <v>-1</v>
      </c>
      <c r="L62" s="332">
        <v>30081</v>
      </c>
      <c r="M62" s="333">
        <v>4.7</v>
      </c>
      <c r="N62" s="334">
        <v>-5.7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14:J14"/>
    <mergeCell ref="G15:J15"/>
    <mergeCell ref="G16:J16"/>
    <mergeCell ref="G17:J17"/>
    <mergeCell ref="G21:J21"/>
    <mergeCell ref="G39:J39"/>
    <mergeCell ref="G40:J40"/>
    <mergeCell ref="G41:J41"/>
    <mergeCell ref="G22:J22"/>
    <mergeCell ref="K7:K8"/>
    <mergeCell ref="G9:J9"/>
    <mergeCell ref="G10:J10"/>
    <mergeCell ref="G11:J11"/>
    <mergeCell ref="G12:J12"/>
    <mergeCell ref="G13:J13"/>
    <mergeCell ref="I49:I50"/>
    <mergeCell ref="J49:N49"/>
    <mergeCell ref="K30:K31"/>
    <mergeCell ref="G32:J32"/>
    <mergeCell ref="G33:J33"/>
    <mergeCell ref="G34:J34"/>
    <mergeCell ref="G35:J35"/>
    <mergeCell ref="G36:J36"/>
    <mergeCell ref="G37:J37"/>
    <mergeCell ref="G38:J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2" zoomScale="73" zoomScaleNormal="73" zoomScaleSheetLayoutView="55" workbookViewId="0">
      <selection activeCell="AC50" sqref="AC5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C50" sqref="AC5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1" zoomScaleNormal="71" zoomScaleSheetLayoutView="100" workbookViewId="0">
      <selection activeCell="AC50" sqref="AC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5" t="s">
        <v>3</v>
      </c>
      <c r="D47" s="1145"/>
      <c r="E47" s="1146"/>
      <c r="F47" s="11">
        <v>5.67</v>
      </c>
      <c r="G47" s="12">
        <v>6.6</v>
      </c>
      <c r="H47" s="12">
        <v>5.09</v>
      </c>
      <c r="I47" s="12">
        <v>9.83</v>
      </c>
      <c r="J47" s="13">
        <v>11.37</v>
      </c>
    </row>
    <row r="48" spans="2:10" ht="57.75" customHeight="1">
      <c r="B48" s="14"/>
      <c r="C48" s="1147" t="s">
        <v>4</v>
      </c>
      <c r="D48" s="1147"/>
      <c r="E48" s="1148"/>
      <c r="F48" s="15">
        <v>1.79</v>
      </c>
      <c r="G48" s="16">
        <v>0.79</v>
      </c>
      <c r="H48" s="16">
        <v>0.08</v>
      </c>
      <c r="I48" s="16">
        <v>2.71</v>
      </c>
      <c r="J48" s="17">
        <v>1.21</v>
      </c>
    </row>
    <row r="49" spans="2:10" ht="57.75" customHeight="1" thickBot="1">
      <c r="B49" s="18"/>
      <c r="C49" s="1149" t="s">
        <v>5</v>
      </c>
      <c r="D49" s="1149"/>
      <c r="E49" s="1150"/>
      <c r="F49" s="19" t="s">
        <v>523</v>
      </c>
      <c r="G49" s="20" t="s">
        <v>524</v>
      </c>
      <c r="H49" s="20" t="s">
        <v>525</v>
      </c>
      <c r="I49" s="20">
        <v>7.47</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2018-03-23T07:57:41Z</cp:lastPrinted>
  <dcterms:created xsi:type="dcterms:W3CDTF">2018-01-24T05:32:03Z</dcterms:created>
  <dcterms:modified xsi:type="dcterms:W3CDTF">2018-03-28T05:08:31Z</dcterms:modified>
  <cp:category/>
</cp:coreProperties>
</file>