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<sst xmlns="http://schemas.openxmlformats.org/spreadsheetml/2006/main" count="217" uniqueCount="107">
  <si>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</si>
  <si>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</si>
  <si>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</si>
  <si>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</si>
  <si>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</si>
  <si>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</si>
  <si>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</si>
  <si>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</si>
  <si>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</si>
  <si>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</si>
  <si>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</si>
  <si>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</si>
  <si>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</si>
  <si>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</si>
  <si>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</si>
  <si>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</si>
  <si>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</si>
  <si>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</si>
  <si>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</si>
  <si>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</si>
  <si>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</si>
  <si>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</si>
  <si>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</si>
  <si>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</si>
  <si>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</si>
  <si>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</si>
  <si>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</si>
  <si>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</si>
  <si>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</si>
  <si>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</si>
  <si>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</si>
  <si>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</si>
  <si>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</si>
  <si>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</si>
  <si>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</si>
  <si>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</si>
  <si>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</si>
  <si>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</si>
  <si>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</si>
  <si>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</si>
  <si>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</si>
  <si>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</si>
  <si>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</si>
  <si>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</si>
  <si>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</si>
  <si>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</si>
  <si>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</si>
  <si>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</si>
  <si>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</si>
  <si>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</si>
  <si>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</si>
  <si>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</si>
  <si>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</si>
  <si>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</si>
  <si>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</si>
  <si>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</si>
  <si>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</si>
  <si>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</si>
  <si>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</si>
  <si>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</si>
  <si>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</si>
  <si>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</si>
  <si>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</si>
  <si>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</si>
  <si>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</si>
  <si>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</si>
  <si>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</si>
  <si>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</si>
  <si>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</si>
  <si>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</si>
  <si>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</si>
  <si>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</si>
  <si>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</si>
  <si>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</si>
  <si>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</si>
  <si>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</si>
  <si>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</si>
  <si>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</si>
  <si>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</si>
  <si>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</si>
  <si>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</si>
  <si>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</si>
  <si>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</si>
  <si>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</si>
  <si>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</si>
  <si>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</si>
  <si>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</si>
  <si>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</si>
  <si>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</si>
  <si>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</si>
  <si>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</si>
  <si>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</si>
  <si>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</si>
  <si>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柏原市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</si>
  <si>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</si>
  <si>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</si>
  <si>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</si>
  <si>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</si>
  <si>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</si>
  <si>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</si>
  <si>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</si>
  <si>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</si>
  <si>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</si>
  <si>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</si>
  <si>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①有形固定資産減価償却率は、全国平均及び類似団体平均と同水準となっておりますが、近年上昇傾向にあり、法定耐用年数に近づいている保有資産が増加しております。また、③管路更新率は、全国平均及び類似団体平均と同水準となっておりますが、②管路経年化率は、全国平均及び類似団体平均を上回っており、法定耐用年数を経過した管路を多数保有している状況です。
　管路の老朽化対策は、本市においても最優先課題として取組んでおります。なお法定耐用年数は実質的な使用可能年数を示すものではないため、本市では、過去の漏水状況等を勘案して更新の優先順位を設定しており、また経費削減のため、下水道工事等と同時施工するなど、効率的かつ効果的な布設替えを進めております。さらに、年間を通して漏水調査を行い、大規模事故が起きないよう維持管理に努めております。
</t>
    <rPh sb="67" eb="69">
      <t>ホユウ</t>
    </rPh>
    <rPh sb="69" eb="71">
      <t>シサン</t>
    </rPh>
    <rPh sb="161" eb="163">
      <t>タスウ</t>
    </rPh>
    <rPh sb="169" eb="171">
      <t>ジョウキョウ</t>
    </rPh>
    <rPh sb="176" eb="178">
      <t>カンロ</t>
    </rPh>
    <rPh sb="179" eb="182">
      <t>ロウキュウカ</t>
    </rPh>
    <rPh sb="182" eb="184">
      <t>タイサク</t>
    </rPh>
    <rPh sb="193" eb="194">
      <t>サイ</t>
    </rPh>
    <rPh sb="194" eb="196">
      <t>ユウセン</t>
    </rPh>
    <rPh sb="196" eb="198">
      <t>カダイ</t>
    </rPh>
    <rPh sb="201" eb="203">
      <t>トリク</t>
    </rPh>
    <rPh sb="212" eb="214">
      <t>ホウテイ</t>
    </rPh>
    <rPh sb="214" eb="216">
      <t>タイヨウ</t>
    </rPh>
    <rPh sb="216" eb="218">
      <t>ネンスウ</t>
    </rPh>
    <rPh sb="219" eb="222">
      <t>ジッシツテキ</t>
    </rPh>
    <rPh sb="223" eb="225">
      <t>シヨウ</t>
    </rPh>
    <rPh sb="225" eb="227">
      <t>カノウ</t>
    </rPh>
    <rPh sb="227" eb="229">
      <t>ネンスウ</t>
    </rPh>
    <rPh sb="230" eb="231">
      <t>シメ</t>
    </rPh>
    <rPh sb="246" eb="248">
      <t>カコ</t>
    </rPh>
    <rPh sb="249" eb="251">
      <t>ロウスイ</t>
    </rPh>
    <rPh sb="251" eb="253">
      <t>ジョウキョウ</t>
    </rPh>
    <rPh sb="253" eb="254">
      <t>トウ</t>
    </rPh>
    <rPh sb="255" eb="257">
      <t>カンアン</t>
    </rPh>
    <rPh sb="259" eb="261">
      <t>コウシン</t>
    </rPh>
    <rPh sb="262" eb="264">
      <t>ユウセン</t>
    </rPh>
    <rPh sb="264" eb="266">
      <t>ジュンイ</t>
    </rPh>
    <rPh sb="267" eb="269">
      <t>セッテイ</t>
    </rPh>
    <rPh sb="284" eb="287">
      <t>ゲスイドウ</t>
    </rPh>
    <rPh sb="287" eb="289">
      <t>コウジ</t>
    </rPh>
    <rPh sb="289" eb="290">
      <t>トウ</t>
    </rPh>
    <rPh sb="291" eb="293">
      <t>ドウジ</t>
    </rPh>
    <rPh sb="293" eb="295">
      <t>セコウ</t>
    </rPh>
    <rPh sb="300" eb="303">
      <t>コウリツテキ</t>
    </rPh>
    <rPh sb="305" eb="307">
      <t>コウカ</t>
    </rPh>
    <rPh sb="307" eb="308">
      <t>テキ</t>
    </rPh>
    <rPh sb="309" eb="311">
      <t>フセツ</t>
    </rPh>
    <rPh sb="311" eb="312">
      <t>ガエ</t>
    </rPh>
    <rPh sb="314" eb="315">
      <t>スス</t>
    </rPh>
    <rPh sb="340" eb="343">
      <t>ダイキボ</t>
    </rPh>
    <rPh sb="343" eb="345">
      <t>ジコ</t>
    </rPh>
    <rPh sb="346" eb="347">
      <t>オ</t>
    </rPh>
    <rPh sb="357" eb="358">
      <t>ツト</t>
    </rPh>
    <phoneticPr fontId="4"/>
  </si>
  <si>
    <t>　本市では、平成20年度に策定しました「柏原市水道ビジョン」に基づき、事業運営を行っております。
　近年の①経常収支比率及び⑤料金回収率は、100%を超え、全国平均及び類似団体平均を上回っており、概ね経営に必要な経費を料金によって賄うことができております。
　また、⑥の給水原価が、全国平均及び類似団体平均を下回っていることから、経営規模に応じた適正な支出がなされていると考えられ、②累積欠損金比率についても0%を維持し、事業として黒字経営を継続した収支の健全な状態となっております。
　③流動比率についても、100%を超え、全国平均及び類似団体平均を上回っていることから、事業としての支払能力は高く、また、給水収益に対する企業債残高の割合である④企業債残高対給水収益比率についても、全国平均及び類似団体平均を下回っており、負債は少額となっております。
　施設の稼働状況については、⑦施設利用率が全国平均及び類似団体平均と同水準となっており、また⑧有収率は、全国平均及び類似団体平均を上回り、高水準を維持していることから、適正な施設の稼働による収益を維持していると考えられます。</t>
    <rPh sb="6" eb="8">
      <t>ヘイセイ</t>
    </rPh>
    <rPh sb="10" eb="12">
      <t>ネンド</t>
    </rPh>
    <rPh sb="13" eb="15">
      <t>サクテイ</t>
    </rPh>
    <rPh sb="20" eb="23">
      <t>カシワラシ</t>
    </rPh>
    <rPh sb="23" eb="25">
      <t>スイドウ</t>
    </rPh>
    <rPh sb="31" eb="32">
      <t>モト</t>
    </rPh>
    <rPh sb="35" eb="37">
      <t>ジギョウ</t>
    </rPh>
    <rPh sb="37" eb="39">
      <t>ウンエイ</t>
    </rPh>
    <rPh sb="40" eb="41">
      <t>オコナ</t>
    </rPh>
    <rPh sb="50" eb="52">
      <t>キンネン</t>
    </rPh>
    <rPh sb="54" eb="56">
      <t>ケイジョウ</t>
    </rPh>
    <rPh sb="75" eb="76">
      <t>コ</t>
    </rPh>
    <rPh sb="154" eb="156">
      <t>シタマワ</t>
    </rPh>
    <rPh sb="165" eb="167">
      <t>ケイエイ</t>
    </rPh>
    <rPh sb="167" eb="169">
      <t>キボ</t>
    </rPh>
    <rPh sb="170" eb="171">
      <t>オウ</t>
    </rPh>
    <rPh sb="173" eb="175">
      <t>テキセイ</t>
    </rPh>
    <rPh sb="176" eb="178">
      <t>シシュツ</t>
    </rPh>
    <rPh sb="186" eb="187">
      <t>カンガ</t>
    </rPh>
    <rPh sb="207" eb="209">
      <t>イジ</t>
    </rPh>
    <rPh sb="211" eb="213">
      <t>ジギョウ</t>
    </rPh>
    <rPh sb="216" eb="218">
      <t>クロジ</t>
    </rPh>
    <rPh sb="218" eb="220">
      <t>ケイエイ</t>
    </rPh>
    <rPh sb="221" eb="223">
      <t>ケイゾク</t>
    </rPh>
    <rPh sb="225" eb="227">
      <t>シュウシ</t>
    </rPh>
    <rPh sb="231" eb="233">
      <t>ジョウタイ</t>
    </rPh>
    <rPh sb="260" eb="261">
      <t>コ</t>
    </rPh>
    <rPh sb="298" eb="299">
      <t>タカ</t>
    </rPh>
    <rPh sb="304" eb="306">
      <t>キュウスイ</t>
    </rPh>
    <rPh sb="306" eb="308">
      <t>シュウエキ</t>
    </rPh>
    <rPh sb="309" eb="310">
      <t>タイ</t>
    </rPh>
    <rPh sb="312" eb="314">
      <t>キギョウ</t>
    </rPh>
    <rPh sb="314" eb="315">
      <t>サイ</t>
    </rPh>
    <rPh sb="315" eb="317">
      <t>ザンダカ</t>
    </rPh>
    <rPh sb="318" eb="320">
      <t>ワリアイ</t>
    </rPh>
    <rPh sb="365" eb="367">
      <t>ショウガク</t>
    </rPh>
    <rPh sb="378" eb="380">
      <t>シセツ</t>
    </rPh>
    <rPh sb="381" eb="383">
      <t>カドウ</t>
    </rPh>
    <rPh sb="383" eb="385">
      <t>ジョウキョウ</t>
    </rPh>
    <rPh sb="446" eb="449">
      <t>コウスイジュン</t>
    </rPh>
    <rPh sb="450" eb="452">
      <t>イジ</t>
    </rPh>
    <rPh sb="461" eb="463">
      <t>テキセイ</t>
    </rPh>
    <rPh sb="464" eb="466">
      <t>シセツ</t>
    </rPh>
    <rPh sb="467" eb="469">
      <t>カドウ</t>
    </rPh>
    <rPh sb="472" eb="474">
      <t>シュウエキ</t>
    </rPh>
    <rPh sb="475" eb="477">
      <t>イジ</t>
    </rPh>
    <rPh sb="482" eb="483">
      <t>カンガ</t>
    </rPh>
    <phoneticPr fontId="4"/>
  </si>
  <si>
    <t>　水道事業では、経営収支の健全な状態が続いており、安定した事業運営を行っております。しかしながら、今後料金収入は、給水人口の減少や節水意識の向上等により減少傾向にあります。
　また一方で、管路等の老朽化は進み、漏水の防止や耐震化を図るため、今後の更新費用は増加すると考えられます。なお更新費用の財源については、水道料金収入からの建設改良積立金、国庫補助金、内部留保資金及び借入金を予定しております。
　今後もお客様に満足して頂ける安全で安心な水を持続的に提供し、安定した事業経営を続けていくために、本市では、衛生面の向上や省エネルギーにもつながる３階建住宅等への直結直圧式給水の推奨等といった給水サービスの向上に取り組んでまいります。
　また経営面では、社会経済状況の変化等による水需要の動向を見据えた上で、安全で効率の良い水道システムの再構築に向けて、設備投資計画の見直しを行い、施設の統廃合等による維持管理費の削減にも努めてまいります。</t>
    <rPh sb="1" eb="3">
      <t>スイドウ</t>
    </rPh>
    <rPh sb="3" eb="5">
      <t>ジギョウ</t>
    </rPh>
    <rPh sb="19" eb="20">
      <t>ツヅ</t>
    </rPh>
    <rPh sb="25" eb="27">
      <t>アンテイ</t>
    </rPh>
    <rPh sb="29" eb="31">
      <t>ジギョウ</t>
    </rPh>
    <rPh sb="31" eb="33">
      <t>ウンエイ</t>
    </rPh>
    <rPh sb="34" eb="35">
      <t>オコナ</t>
    </rPh>
    <rPh sb="67" eb="69">
      <t>イシキ</t>
    </rPh>
    <rPh sb="70" eb="72">
      <t>コウジョウ</t>
    </rPh>
    <rPh sb="90" eb="92">
      <t>イッポウ</t>
    </rPh>
    <rPh sb="94" eb="96">
      <t>カンロ</t>
    </rPh>
    <rPh sb="96" eb="97">
      <t>トウ</t>
    </rPh>
    <rPh sb="98" eb="100">
      <t>ロウキュウ</t>
    </rPh>
    <rPh sb="100" eb="101">
      <t>カ</t>
    </rPh>
    <rPh sb="102" eb="103">
      <t>スス</t>
    </rPh>
    <rPh sb="105" eb="107">
      <t>ロウスイ</t>
    </rPh>
    <rPh sb="108" eb="110">
      <t>ボウシ</t>
    </rPh>
    <rPh sb="111" eb="114">
      <t>タイシンカ</t>
    </rPh>
    <rPh sb="115" eb="116">
      <t>ハカ</t>
    </rPh>
    <rPh sb="120" eb="122">
      <t>コンゴ</t>
    </rPh>
    <rPh sb="133" eb="134">
      <t>カンガ</t>
    </rPh>
    <rPh sb="142" eb="144">
      <t>コウシン</t>
    </rPh>
    <rPh sb="144" eb="146">
      <t>ヒヨウ</t>
    </rPh>
    <rPh sb="147" eb="149">
      <t>ザイゲン</t>
    </rPh>
    <rPh sb="184" eb="185">
      <t>オヨ</t>
    </rPh>
    <rPh sb="186" eb="188">
      <t>カリイレ</t>
    </rPh>
    <rPh sb="188" eb="189">
      <t>キン</t>
    </rPh>
    <rPh sb="190" eb="192">
      <t>ヨテイ</t>
    </rPh>
    <rPh sb="205" eb="207">
      <t>キャクサマ</t>
    </rPh>
    <rPh sb="208" eb="210">
      <t>マンゾク</t>
    </rPh>
    <rPh sb="212" eb="213">
      <t>イタダ</t>
    </rPh>
    <rPh sb="215" eb="217">
      <t>アンゼン</t>
    </rPh>
    <rPh sb="218" eb="220">
      <t>アンシン</t>
    </rPh>
    <rPh sb="221" eb="222">
      <t>ミズ</t>
    </rPh>
    <rPh sb="223" eb="226">
      <t>ジゾクテキ</t>
    </rPh>
    <rPh sb="227" eb="229">
      <t>テイキョウ</t>
    </rPh>
    <rPh sb="306" eb="307">
      <t>ト</t>
    </rPh>
    <rPh sb="308" eb="309">
      <t>ク</t>
    </rPh>
    <rPh sb="321" eb="323">
      <t>ケイエイ</t>
    </rPh>
    <rPh sb="323" eb="324">
      <t>メン</t>
    </rPh>
    <rPh sb="336" eb="337">
      <t>ナド</t>
    </rPh>
    <rPh sb="340" eb="341">
      <t>ミズ</t>
    </rPh>
    <rPh sb="354" eb="356">
      <t>アンゼン</t>
    </rPh>
    <rPh sb="357" eb="359">
      <t>コウリツ</t>
    </rPh>
    <rPh sb="360" eb="361">
      <t>ヨ</t>
    </rPh>
    <rPh sb="362" eb="364">
      <t>スイドウ</t>
    </rPh>
    <rPh sb="369" eb="372">
      <t>サイコウチク</t>
    </rPh>
    <rPh sb="373" eb="374">
      <t>ム</t>
    </rPh>
    <rPh sb="411" eb="412">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</si>
</sst>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b/>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0" xfId="0" applyFont="1" applyBorder="1" applyAlignment="1">
      <alignment horizontal="left" vertical="center"/>
    </xf>
    <xf numFmtId="0" fontId="23" fillId="0" borderId="10" xfId="0" applyFont="1" applyBorder="1" applyAlignment="1">
      <alignment horizontal="left" vertical="center"/>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0.49</c:v>
                </c:pt>
                <c:pt idx="1">
                  <c:v>0.55000000000000004</c:v>
                </c:pt>
                <c:pt idx="2">
                  <c:v>1.68</c:v>
                </c:pt>
                <c:pt idx="3">
                  <c:v>1.39</c:v>
                </c:pt>
                <c:pt idx="4">
                  <c:v>0.79</c:v>
                </c:pt>
              </c:numCache>
            </c:numRef>
          </c:val>
        </c:ser>
        <c:dLbls>
          <c:showLegendKey val="0"/>
          <c:showVal val="0"/>
          <c:showCatName val="0"/>
          <c:showSerName val="0"/>
          <c:showPercent val="0"/>
          <c:showBubbleSize val="0"/>
        </c:dLbls>
        <c:gapWidth val="150"/>
        <c:axId val="83158144"/>
        <c:axId val="8316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83158144"/>
        <c:axId val="83160064"/>
      </c:lineChart>
      <c:dateAx>
        <c:axId val="83158144"/>
        <c:scaling>
          <c:orientation val="minMax"/>
        </c:scaling>
        <c:delete val="1"/>
        <c:axPos val="b"/>
        <c:numFmt formatCode="ge" sourceLinked="1"/>
        <c:majorTickMark val="none"/>
        <c:minorTickMark val="none"/>
        <c:tickLblPos val="none"/>
        <c:crossAx val="83160064"/>
        <c:crosses val="autoZero"/>
        <c:auto val="1"/>
        <c:lblOffset val="100"/>
        <c:baseTimeUnit val="years"/>
      </c:dateAx>
      <c:valAx>
        <c:axId val="831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65</c:v>
                </c:pt>
                <c:pt idx="1">
                  <c:v>64.16</c:v>
                </c:pt>
                <c:pt idx="2">
                  <c:v>62.61</c:v>
                </c:pt>
                <c:pt idx="3">
                  <c:v>60.8</c:v>
                </c:pt>
                <c:pt idx="4">
                  <c:v>59.4</c:v>
                </c:pt>
              </c:numCache>
            </c:numRef>
          </c:val>
        </c:ser>
        <c:dLbls>
          <c:showLegendKey val="0"/>
          <c:showVal val="0"/>
          <c:showCatName val="0"/>
          <c:showSerName val="0"/>
          <c:showPercent val="0"/>
          <c:showBubbleSize val="0"/>
        </c:dLbls>
        <c:gapWidth val="150"/>
        <c:axId val="86062592"/>
        <c:axId val="860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86062592"/>
        <c:axId val="86064512"/>
      </c:lineChart>
      <c:dateAx>
        <c:axId val="86062592"/>
        <c:scaling>
          <c:orientation val="minMax"/>
        </c:scaling>
        <c:delete val="1"/>
        <c:axPos val="b"/>
        <c:numFmt formatCode="ge" sourceLinked="1"/>
        <c:majorTickMark val="none"/>
        <c:minorTickMark val="none"/>
        <c:tickLblPos val="none"/>
        <c:crossAx val="86064512"/>
        <c:crosses val="autoZero"/>
        <c:auto val="1"/>
        <c:lblOffset val="100"/>
        <c:baseTimeUnit val="years"/>
      </c:dateAx>
      <c:valAx>
        <c:axId val="860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91.66</c:v>
                </c:pt>
                <c:pt idx="1">
                  <c:v>90.67</c:v>
                </c:pt>
                <c:pt idx="2">
                  <c:v>91.21</c:v>
                </c:pt>
                <c:pt idx="3">
                  <c:v>93.59</c:v>
                </c:pt>
                <c:pt idx="4">
                  <c:v>93.72</c:v>
                </c:pt>
              </c:numCache>
            </c:numRef>
          </c:val>
        </c:ser>
        <c:dLbls>
          <c:showLegendKey val="0"/>
          <c:showVal val="0"/>
          <c:showCatName val="0"/>
          <c:showSerName val="0"/>
          <c:showPercent val="0"/>
          <c:showBubbleSize val="0"/>
        </c:dLbls>
        <c:gapWidth val="150"/>
        <c:axId val="86115456"/>
        <c:axId val="8611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86115456"/>
        <c:axId val="86117376"/>
      </c:lineChart>
      <c:dateAx>
        <c:axId val="86115456"/>
        <c:scaling>
          <c:orientation val="minMax"/>
        </c:scaling>
        <c:delete val="1"/>
        <c:axPos val="b"/>
        <c:numFmt formatCode="ge" sourceLinked="1"/>
        <c:majorTickMark val="none"/>
        <c:minorTickMark val="none"/>
        <c:tickLblPos val="none"/>
        <c:crossAx val="86117376"/>
        <c:crosses val="autoZero"/>
        <c:auto val="1"/>
        <c:lblOffset val="100"/>
        <c:baseTimeUnit val="years"/>
      </c:dateAx>
      <c:valAx>
        <c:axId val="8611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105.34</c:v>
                </c:pt>
                <c:pt idx="1">
                  <c:v>103.67</c:v>
                </c:pt>
                <c:pt idx="2">
                  <c:v>105.19</c:v>
                </c:pt>
                <c:pt idx="3">
                  <c:v>114.48</c:v>
                </c:pt>
                <c:pt idx="4">
                  <c:v>122.69</c:v>
                </c:pt>
              </c:numCache>
            </c:numRef>
          </c:val>
        </c:ser>
        <c:dLbls>
          <c:showLegendKey val="0"/>
          <c:showVal val="0"/>
          <c:showCatName val="0"/>
          <c:showSerName val="0"/>
          <c:showPercent val="0"/>
          <c:showBubbleSize val="0"/>
        </c:dLbls>
        <c:gapWidth val="150"/>
        <c:axId val="83727104"/>
        <c:axId val="8372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83727104"/>
        <c:axId val="83729024"/>
      </c:lineChart>
      <c:dateAx>
        <c:axId val="83727104"/>
        <c:scaling>
          <c:orientation val="minMax"/>
        </c:scaling>
        <c:delete val="1"/>
        <c:axPos val="b"/>
        <c:numFmt formatCode="ge" sourceLinked="1"/>
        <c:majorTickMark val="none"/>
        <c:minorTickMark val="none"/>
        <c:tickLblPos val="none"/>
        <c:crossAx val="83729024"/>
        <c:crosses val="autoZero"/>
        <c:auto val="1"/>
        <c:lblOffset val="100"/>
        <c:baseTimeUnit val="years"/>
      </c:dateAx>
      <c:valAx>
        <c:axId val="83729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72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44.13</c:v>
                </c:pt>
                <c:pt idx="1">
                  <c:v>46.27</c:v>
                </c:pt>
                <c:pt idx="2">
                  <c:v>47.26</c:v>
                </c:pt>
                <c:pt idx="3">
                  <c:v>47.71</c:v>
                </c:pt>
                <c:pt idx="4">
                  <c:v>50.26</c:v>
                </c:pt>
              </c:numCache>
            </c:numRef>
          </c:val>
        </c:ser>
        <c:dLbls>
          <c:showLegendKey val="0"/>
          <c:showVal val="0"/>
          <c:showCatName val="0"/>
          <c:showSerName val="0"/>
          <c:showPercent val="0"/>
          <c:showBubbleSize val="0"/>
        </c:dLbls>
        <c:gapWidth val="150"/>
        <c:axId val="83571072"/>
        <c:axId val="8357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83571072"/>
        <c:axId val="83572992"/>
      </c:lineChart>
      <c:dateAx>
        <c:axId val="83571072"/>
        <c:scaling>
          <c:orientation val="minMax"/>
        </c:scaling>
        <c:delete val="1"/>
        <c:axPos val="b"/>
        <c:numFmt formatCode="ge" sourceLinked="1"/>
        <c:majorTickMark val="none"/>
        <c:minorTickMark val="none"/>
        <c:tickLblPos val="none"/>
        <c:crossAx val="83572992"/>
        <c:crosses val="autoZero"/>
        <c:auto val="1"/>
        <c:lblOffset val="100"/>
        <c:baseTimeUnit val="years"/>
      </c:dateAx>
      <c:valAx>
        <c:axId val="8357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49.13</c:v>
                </c:pt>
                <c:pt idx="1">
                  <c:v>48.69</c:v>
                </c:pt>
                <c:pt idx="2">
                  <c:v>45.71</c:v>
                </c:pt>
                <c:pt idx="3">
                  <c:v>31.12</c:v>
                </c:pt>
                <c:pt idx="4">
                  <c:v>28.54</c:v>
                </c:pt>
              </c:numCache>
            </c:numRef>
          </c:val>
        </c:ser>
        <c:dLbls>
          <c:showLegendKey val="0"/>
          <c:showVal val="0"/>
          <c:showCatName val="0"/>
          <c:showSerName val="0"/>
          <c:showPercent val="0"/>
          <c:showBubbleSize val="0"/>
        </c:dLbls>
        <c:gapWidth val="150"/>
        <c:axId val="83611648"/>
        <c:axId val="8361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83611648"/>
        <c:axId val="83613568"/>
      </c:lineChart>
      <c:dateAx>
        <c:axId val="83611648"/>
        <c:scaling>
          <c:orientation val="minMax"/>
        </c:scaling>
        <c:delete val="1"/>
        <c:axPos val="b"/>
        <c:numFmt formatCode="ge" sourceLinked="1"/>
        <c:majorTickMark val="none"/>
        <c:minorTickMark val="none"/>
        <c:tickLblPos val="none"/>
        <c:crossAx val="83613568"/>
        <c:crosses val="autoZero"/>
        <c:auto val="1"/>
        <c:lblOffset val="100"/>
        <c:baseTimeUnit val="years"/>
      </c:dateAx>
      <c:valAx>
        <c:axId val="8361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886848"/>
        <c:axId val="858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85886848"/>
        <c:axId val="85897216"/>
      </c:lineChart>
      <c:dateAx>
        <c:axId val="85886848"/>
        <c:scaling>
          <c:orientation val="minMax"/>
        </c:scaling>
        <c:delete val="1"/>
        <c:axPos val="b"/>
        <c:numFmt formatCode="ge" sourceLinked="1"/>
        <c:majorTickMark val="none"/>
        <c:minorTickMark val="none"/>
        <c:tickLblPos val="none"/>
        <c:crossAx val="85897216"/>
        <c:crosses val="autoZero"/>
        <c:auto val="1"/>
        <c:lblOffset val="100"/>
        <c:baseTimeUnit val="years"/>
      </c:dateAx>
      <c:valAx>
        <c:axId val="85897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8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421.91</c:v>
                </c:pt>
                <c:pt idx="1">
                  <c:v>477.11</c:v>
                </c:pt>
                <c:pt idx="2">
                  <c:v>427.96</c:v>
                </c:pt>
                <c:pt idx="3">
                  <c:v>920.5</c:v>
                </c:pt>
                <c:pt idx="4">
                  <c:v>575.12</c:v>
                </c:pt>
              </c:numCache>
            </c:numRef>
          </c:val>
        </c:ser>
        <c:dLbls>
          <c:showLegendKey val="0"/>
          <c:showVal val="0"/>
          <c:showCatName val="0"/>
          <c:showSerName val="0"/>
          <c:showPercent val="0"/>
          <c:showBubbleSize val="0"/>
        </c:dLbls>
        <c:gapWidth val="150"/>
        <c:axId val="86185472"/>
        <c:axId val="8618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86185472"/>
        <c:axId val="86187392"/>
      </c:lineChart>
      <c:dateAx>
        <c:axId val="86185472"/>
        <c:scaling>
          <c:orientation val="minMax"/>
        </c:scaling>
        <c:delete val="1"/>
        <c:axPos val="b"/>
        <c:numFmt formatCode="ge" sourceLinked="1"/>
        <c:majorTickMark val="none"/>
        <c:minorTickMark val="none"/>
        <c:tickLblPos val="none"/>
        <c:crossAx val="86187392"/>
        <c:crosses val="autoZero"/>
        <c:auto val="1"/>
        <c:lblOffset val="100"/>
        <c:baseTimeUnit val="years"/>
      </c:dateAx>
      <c:valAx>
        <c:axId val="86187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1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174.8</c:v>
                </c:pt>
                <c:pt idx="1">
                  <c:v>169.21</c:v>
                </c:pt>
                <c:pt idx="2">
                  <c:v>167.7</c:v>
                </c:pt>
                <c:pt idx="3">
                  <c:v>164.6</c:v>
                </c:pt>
                <c:pt idx="4">
                  <c:v>158.97999999999999</c:v>
                </c:pt>
              </c:numCache>
            </c:numRef>
          </c:val>
        </c:ser>
        <c:dLbls>
          <c:showLegendKey val="0"/>
          <c:showVal val="0"/>
          <c:showCatName val="0"/>
          <c:showSerName val="0"/>
          <c:showPercent val="0"/>
          <c:showBubbleSize val="0"/>
        </c:dLbls>
        <c:gapWidth val="150"/>
        <c:axId val="86226048"/>
        <c:axId val="8622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86226048"/>
        <c:axId val="86227968"/>
      </c:lineChart>
      <c:dateAx>
        <c:axId val="86226048"/>
        <c:scaling>
          <c:orientation val="minMax"/>
        </c:scaling>
        <c:delete val="1"/>
        <c:axPos val="b"/>
        <c:numFmt formatCode="ge" sourceLinked="1"/>
        <c:majorTickMark val="none"/>
        <c:minorTickMark val="none"/>
        <c:tickLblPos val="none"/>
        <c:crossAx val="86227968"/>
        <c:crosses val="autoZero"/>
        <c:auto val="1"/>
        <c:lblOffset val="100"/>
        <c:baseTimeUnit val="years"/>
      </c:dateAx>
      <c:valAx>
        <c:axId val="86227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2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99.43</c:v>
                </c:pt>
                <c:pt idx="1">
                  <c:v>98.85</c:v>
                </c:pt>
                <c:pt idx="2">
                  <c:v>99.63</c:v>
                </c:pt>
                <c:pt idx="3">
                  <c:v>106.71</c:v>
                </c:pt>
                <c:pt idx="4">
                  <c:v>120.12</c:v>
                </c:pt>
              </c:numCache>
            </c:numRef>
          </c:val>
        </c:ser>
        <c:dLbls>
          <c:showLegendKey val="0"/>
          <c:showVal val="0"/>
          <c:showCatName val="0"/>
          <c:showSerName val="0"/>
          <c:showPercent val="0"/>
          <c:showBubbleSize val="0"/>
        </c:dLbls>
        <c:gapWidth val="150"/>
        <c:axId val="86016768"/>
        <c:axId val="860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86016768"/>
        <c:axId val="86018688"/>
      </c:lineChart>
      <c:dateAx>
        <c:axId val="86016768"/>
        <c:scaling>
          <c:orientation val="minMax"/>
        </c:scaling>
        <c:delete val="1"/>
        <c:axPos val="b"/>
        <c:numFmt formatCode="ge" sourceLinked="1"/>
        <c:majorTickMark val="none"/>
        <c:minorTickMark val="none"/>
        <c:tickLblPos val="none"/>
        <c:crossAx val="86018688"/>
        <c:crosses val="autoZero"/>
        <c:auto val="1"/>
        <c:lblOffset val="100"/>
        <c:baseTimeUnit val="years"/>
      </c:dateAx>
      <c:valAx>
        <c:axId val="860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166.27</c:v>
                </c:pt>
                <c:pt idx="1">
                  <c:v>165.78</c:v>
                </c:pt>
                <c:pt idx="2">
                  <c:v>163.57</c:v>
                </c:pt>
                <c:pt idx="3">
                  <c:v>152.78</c:v>
                </c:pt>
                <c:pt idx="4">
                  <c:v>135.19999999999999</c:v>
                </c:pt>
              </c:numCache>
            </c:numRef>
          </c:val>
        </c:ser>
        <c:dLbls>
          <c:showLegendKey val="0"/>
          <c:showVal val="0"/>
          <c:showCatName val="0"/>
          <c:showSerName val="0"/>
          <c:showPercent val="0"/>
          <c:showBubbleSize val="0"/>
        </c:dLbls>
        <c:gapWidth val="150"/>
        <c:axId val="86038784"/>
        <c:axId val="8604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86038784"/>
        <c:axId val="86040960"/>
      </c:lineChart>
      <c:dateAx>
        <c:axId val="86038784"/>
        <c:scaling>
          <c:orientation val="minMax"/>
        </c:scaling>
        <c:delete val="1"/>
        <c:axPos val="b"/>
        <c:numFmt formatCode="ge" sourceLinked="1"/>
        <c:majorTickMark val="none"/>
        <c:minorTickMark val="none"/>
        <c:tickLblPos val="none"/>
        <c:crossAx val="86040960"/>
        <c:crosses val="autoZero"/>
        <c:auto val="1"/>
        <c:lblOffset val="100"/>
        <c:baseTimeUnit val="years"/>
      </c:dateAx>
      <c:valAx>
        <c:axId val="860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90" zoomScaleNormal="9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柏原市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72116</v>
      </c>
      <c r="AJ8" s="56"/>
      <c r="AK8" s="56"/>
      <c r="AL8" s="56"/>
      <c r="AM8" s="56"/>
      <c r="AN8" s="56"/>
      <c r="AO8" s="56"/>
      <c r="AP8" s="57"/>
      <c r="AQ8" s="47">
        <f>データ!R6</f>
        <v>25.33</v>
      </c>
      <c r="AR8" s="47"/>
      <c r="AS8" s="47"/>
      <c r="AT8" s="47"/>
      <c r="AU8" s="47"/>
      <c r="AV8" s="47"/>
      <c r="AW8" s="47"/>
      <c r="AX8" s="47"/>
      <c r="AY8" s="47">
        <f>データ!S6</f>
        <v>2847.06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72.849999999999994</v>
      </c>
      <c r="K10" s="47"/>
      <c r="L10" s="47"/>
      <c r="M10" s="47"/>
      <c r="N10" s="47"/>
      <c r="O10" s="47"/>
      <c r="P10" s="47"/>
      <c r="Q10" s="47"/>
      <c r="R10" s="47">
        <f>データ!O6</f>
        <v>101.4</v>
      </c>
      <c r="S10" s="47"/>
      <c r="T10" s="47"/>
      <c r="U10" s="47"/>
      <c r="V10" s="47"/>
      <c r="W10" s="47"/>
      <c r="X10" s="47"/>
      <c r="Y10" s="47"/>
      <c r="Z10" s="75">
        <f>データ!P6</f>
        <v>2629</v>
      </c>
      <c r="AA10" s="75"/>
      <c r="AB10" s="75"/>
      <c r="AC10" s="75"/>
      <c r="AD10" s="75"/>
      <c r="AE10" s="75"/>
      <c r="AF10" s="75"/>
      <c r="AG10" s="75"/>
      <c r="AH10" s="2"/>
      <c r="AI10" s="75">
        <f>データ!T6</f>
        <v>72844</v>
      </c>
      <c r="AJ10" s="75"/>
      <c r="AK10" s="75"/>
      <c r="AL10" s="75"/>
      <c r="AM10" s="75"/>
      <c r="AN10" s="75"/>
      <c r="AO10" s="75"/>
      <c r="AP10" s="75"/>
      <c r="AQ10" s="47">
        <f>データ!U6</f>
        <v>25.75</v>
      </c>
      <c r="AR10" s="47"/>
      <c r="AS10" s="47"/>
      <c r="AT10" s="47"/>
      <c r="AU10" s="47"/>
      <c r="AV10" s="47"/>
      <c r="AW10" s="47"/>
      <c r="AX10" s="47"/>
      <c r="AY10" s="47">
        <f>データ!V6</f>
        <v>2828.89</v>
      </c>
      <c r="AZ10" s="47"/>
      <c r="BA10" s="47"/>
      <c r="BB10" s="47"/>
      <c r="BC10" s="47"/>
      <c r="BD10" s="47"/>
      <c r="BE10" s="47"/>
      <c r="BF10" s="47"/>
      <c r="BG10" s="2"/>
      <c r="BH10" s="2"/>
      <c r="BI10" s="2"/>
      <c r="BJ10" s="2"/>
      <c r="BK10" s="2"/>
      <c r="BL10" s="59" t="s">
        <v>20</v>
      </c>
      <c r="BM10" s="60"/>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22</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23</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24</v>
      </c>
      <c r="BM14" s="70"/>
      <c r="BN14" s="70"/>
      <c r="BO14" s="70"/>
      <c r="BP14" s="70"/>
      <c r="BQ14" s="70"/>
      <c r="BR14" s="70"/>
      <c r="BS14" s="70"/>
      <c r="BT14" s="70"/>
      <c r="BU14" s="70"/>
      <c r="BV14" s="70"/>
      <c r="BW14" s="70"/>
      <c r="BX14" s="70"/>
      <c r="BY14" s="70"/>
      <c r="BZ14" s="71"/>
    </row>
    <row r="15" spans="1:78" ht="13.5" customHeight="1">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105</v>
      </c>
      <c r="BM16" s="85"/>
      <c r="BN16" s="85"/>
      <c r="BO16" s="85"/>
      <c r="BP16" s="85"/>
      <c r="BQ16" s="85"/>
      <c r="BR16" s="85"/>
      <c r="BS16" s="85"/>
      <c r="BT16" s="85"/>
      <c r="BU16" s="85"/>
      <c r="BV16" s="85"/>
      <c r="BW16" s="85"/>
      <c r="BX16" s="85"/>
      <c r="BY16" s="85"/>
      <c r="BZ16" s="8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c r="A34" s="2"/>
      <c r="B34" s="16"/>
      <c r="C34" s="58" t="s">
        <v>25</v>
      </c>
      <c r="D34" s="58"/>
      <c r="E34" s="58"/>
      <c r="F34" s="58"/>
      <c r="G34" s="58"/>
      <c r="H34" s="58"/>
      <c r="I34" s="58"/>
      <c r="J34" s="58"/>
      <c r="K34" s="58"/>
      <c r="L34" s="58"/>
      <c r="M34" s="58"/>
      <c r="N34" s="58"/>
      <c r="O34" s="58"/>
      <c r="P34" s="58"/>
      <c r="Q34" s="19"/>
      <c r="R34" s="58" t="s">
        <v>26</v>
      </c>
      <c r="S34" s="58"/>
      <c r="T34" s="58"/>
      <c r="U34" s="58"/>
      <c r="V34" s="58"/>
      <c r="W34" s="58"/>
      <c r="X34" s="58"/>
      <c r="Y34" s="58"/>
      <c r="Z34" s="58"/>
      <c r="AA34" s="58"/>
      <c r="AB34" s="58"/>
      <c r="AC34" s="58"/>
      <c r="AD34" s="58"/>
      <c r="AE34" s="58"/>
      <c r="AF34" s="19"/>
      <c r="AG34" s="58" t="s">
        <v>27</v>
      </c>
      <c r="AH34" s="58"/>
      <c r="AI34" s="58"/>
      <c r="AJ34" s="58"/>
      <c r="AK34" s="58"/>
      <c r="AL34" s="58"/>
      <c r="AM34" s="58"/>
      <c r="AN34" s="58"/>
      <c r="AO34" s="58"/>
      <c r="AP34" s="58"/>
      <c r="AQ34" s="58"/>
      <c r="AR34" s="58"/>
      <c r="AS34" s="58"/>
      <c r="AT34" s="58"/>
      <c r="AU34" s="19"/>
      <c r="AV34" s="58" t="s">
        <v>28</v>
      </c>
      <c r="AW34" s="58"/>
      <c r="AX34" s="58"/>
      <c r="AY34" s="58"/>
      <c r="AZ34" s="58"/>
      <c r="BA34" s="58"/>
      <c r="BB34" s="58"/>
      <c r="BC34" s="58"/>
      <c r="BD34" s="58"/>
      <c r="BE34" s="58"/>
      <c r="BF34" s="58"/>
      <c r="BG34" s="58"/>
      <c r="BH34" s="58"/>
      <c r="BI34" s="58"/>
      <c r="BJ34" s="18"/>
      <c r="BK34" s="2"/>
      <c r="BL34" s="84"/>
      <c r="BM34" s="85"/>
      <c r="BN34" s="85"/>
      <c r="BO34" s="85"/>
      <c r="BP34" s="85"/>
      <c r="BQ34" s="85"/>
      <c r="BR34" s="85"/>
      <c r="BS34" s="85"/>
      <c r="BT34" s="85"/>
      <c r="BU34" s="85"/>
      <c r="BV34" s="85"/>
      <c r="BW34" s="85"/>
      <c r="BX34" s="85"/>
      <c r="BY34" s="85"/>
      <c r="BZ34" s="86"/>
    </row>
    <row r="35" spans="1:78" ht="13.5" customHeight="1">
      <c r="A35" s="2"/>
      <c r="B35" s="16"/>
      <c r="C35" s="58"/>
      <c r="D35" s="58"/>
      <c r="E35" s="58"/>
      <c r="F35" s="58"/>
      <c r="G35" s="58"/>
      <c r="H35" s="58"/>
      <c r="I35" s="58"/>
      <c r="J35" s="58"/>
      <c r="K35" s="58"/>
      <c r="L35" s="58"/>
      <c r="M35" s="58"/>
      <c r="N35" s="58"/>
      <c r="O35" s="58"/>
      <c r="P35" s="58"/>
      <c r="Q35" s="19"/>
      <c r="R35" s="58"/>
      <c r="S35" s="58"/>
      <c r="T35" s="58"/>
      <c r="U35" s="58"/>
      <c r="V35" s="58"/>
      <c r="W35" s="58"/>
      <c r="X35" s="58"/>
      <c r="Y35" s="58"/>
      <c r="Z35" s="58"/>
      <c r="AA35" s="58"/>
      <c r="AB35" s="58"/>
      <c r="AC35" s="58"/>
      <c r="AD35" s="58"/>
      <c r="AE35" s="58"/>
      <c r="AF35" s="19"/>
      <c r="AG35" s="58"/>
      <c r="AH35" s="58"/>
      <c r="AI35" s="58"/>
      <c r="AJ35" s="58"/>
      <c r="AK35" s="58"/>
      <c r="AL35" s="58"/>
      <c r="AM35" s="58"/>
      <c r="AN35" s="58"/>
      <c r="AO35" s="58"/>
      <c r="AP35" s="58"/>
      <c r="AQ35" s="58"/>
      <c r="AR35" s="58"/>
      <c r="AS35" s="58"/>
      <c r="AT35" s="58"/>
      <c r="AU35" s="19"/>
      <c r="AV35" s="58"/>
      <c r="AW35" s="58"/>
      <c r="AX35" s="58"/>
      <c r="AY35" s="58"/>
      <c r="AZ35" s="58"/>
      <c r="BA35" s="58"/>
      <c r="BB35" s="58"/>
      <c r="BC35" s="58"/>
      <c r="BD35" s="58"/>
      <c r="BE35" s="58"/>
      <c r="BF35" s="58"/>
      <c r="BG35" s="58"/>
      <c r="BH35" s="58"/>
      <c r="BI35" s="58"/>
      <c r="BJ35" s="18"/>
      <c r="BK35" s="2"/>
      <c r="BL35" s="84"/>
      <c r="BM35" s="85"/>
      <c r="BN35" s="85"/>
      <c r="BO35" s="85"/>
      <c r="BP35" s="85"/>
      <c r="BQ35" s="85"/>
      <c r="BR35" s="85"/>
      <c r="BS35" s="85"/>
      <c r="BT35" s="85"/>
      <c r="BU35" s="85"/>
      <c r="BV35" s="85"/>
      <c r="BW35" s="85"/>
      <c r="BX35" s="85"/>
      <c r="BY35" s="85"/>
      <c r="BZ35" s="8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7" t="s">
        <v>29</v>
      </c>
      <c r="BM45" s="88"/>
      <c r="BN45" s="88"/>
      <c r="BO45" s="88"/>
      <c r="BP45" s="88"/>
      <c r="BQ45" s="88"/>
      <c r="BR45" s="88"/>
      <c r="BS45" s="88"/>
      <c r="BT45" s="88"/>
      <c r="BU45" s="88"/>
      <c r="BV45" s="88"/>
      <c r="BW45" s="88"/>
      <c r="BX45" s="88"/>
      <c r="BY45" s="88"/>
      <c r="BZ45" s="89"/>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90"/>
      <c r="BM46" s="91"/>
      <c r="BN46" s="91"/>
      <c r="BO46" s="91"/>
      <c r="BP46" s="91"/>
      <c r="BQ46" s="91"/>
      <c r="BR46" s="91"/>
      <c r="BS46" s="91"/>
      <c r="BT46" s="91"/>
      <c r="BU46" s="91"/>
      <c r="BV46" s="91"/>
      <c r="BW46" s="91"/>
      <c r="BX46" s="91"/>
      <c r="BY46" s="91"/>
      <c r="BZ46" s="92"/>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104</v>
      </c>
      <c r="BM47" s="85"/>
      <c r="BN47" s="85"/>
      <c r="BO47" s="85"/>
      <c r="BP47" s="85"/>
      <c r="BQ47" s="85"/>
      <c r="BR47" s="85"/>
      <c r="BS47" s="85"/>
      <c r="BT47" s="85"/>
      <c r="BU47" s="85"/>
      <c r="BV47" s="85"/>
      <c r="BW47" s="85"/>
      <c r="BX47" s="85"/>
      <c r="BY47" s="85"/>
      <c r="BZ47" s="8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c r="A56" s="2"/>
      <c r="B56" s="16"/>
      <c r="C56" s="58" t="s">
        <v>30</v>
      </c>
      <c r="D56" s="58"/>
      <c r="E56" s="58"/>
      <c r="F56" s="58"/>
      <c r="G56" s="58"/>
      <c r="H56" s="58"/>
      <c r="I56" s="58"/>
      <c r="J56" s="58"/>
      <c r="K56" s="58"/>
      <c r="L56" s="58"/>
      <c r="M56" s="58"/>
      <c r="N56" s="58"/>
      <c r="O56" s="58"/>
      <c r="P56" s="58"/>
      <c r="Q56" s="19"/>
      <c r="R56" s="58" t="s">
        <v>31</v>
      </c>
      <c r="S56" s="58"/>
      <c r="T56" s="58"/>
      <c r="U56" s="58"/>
      <c r="V56" s="58"/>
      <c r="W56" s="58"/>
      <c r="X56" s="58"/>
      <c r="Y56" s="58"/>
      <c r="Z56" s="58"/>
      <c r="AA56" s="58"/>
      <c r="AB56" s="58"/>
      <c r="AC56" s="58"/>
      <c r="AD56" s="58"/>
      <c r="AE56" s="58"/>
      <c r="AF56" s="19"/>
      <c r="AG56" s="58" t="s">
        <v>32</v>
      </c>
      <c r="AH56" s="58"/>
      <c r="AI56" s="58"/>
      <c r="AJ56" s="58"/>
      <c r="AK56" s="58"/>
      <c r="AL56" s="58"/>
      <c r="AM56" s="58"/>
      <c r="AN56" s="58"/>
      <c r="AO56" s="58"/>
      <c r="AP56" s="58"/>
      <c r="AQ56" s="58"/>
      <c r="AR56" s="58"/>
      <c r="AS56" s="58"/>
      <c r="AT56" s="58"/>
      <c r="AU56" s="19"/>
      <c r="AV56" s="58" t="s">
        <v>33</v>
      </c>
      <c r="AW56" s="58"/>
      <c r="AX56" s="58"/>
      <c r="AY56" s="58"/>
      <c r="AZ56" s="58"/>
      <c r="BA56" s="58"/>
      <c r="BB56" s="58"/>
      <c r="BC56" s="58"/>
      <c r="BD56" s="58"/>
      <c r="BE56" s="58"/>
      <c r="BF56" s="58"/>
      <c r="BG56" s="58"/>
      <c r="BH56" s="58"/>
      <c r="BI56" s="58"/>
      <c r="BJ56" s="18"/>
      <c r="BK56" s="2"/>
      <c r="BL56" s="84"/>
      <c r="BM56" s="85"/>
      <c r="BN56" s="85"/>
      <c r="BO56" s="85"/>
      <c r="BP56" s="85"/>
      <c r="BQ56" s="85"/>
      <c r="BR56" s="85"/>
      <c r="BS56" s="85"/>
      <c r="BT56" s="85"/>
      <c r="BU56" s="85"/>
      <c r="BV56" s="85"/>
      <c r="BW56" s="85"/>
      <c r="BX56" s="85"/>
      <c r="BY56" s="85"/>
      <c r="BZ56" s="86"/>
    </row>
    <row r="57" spans="1:78" ht="13.5" customHeight="1">
      <c r="A57" s="2"/>
      <c r="B57" s="16"/>
      <c r="C57" s="58"/>
      <c r="D57" s="58"/>
      <c r="E57" s="58"/>
      <c r="F57" s="58"/>
      <c r="G57" s="58"/>
      <c r="H57" s="58"/>
      <c r="I57" s="58"/>
      <c r="J57" s="58"/>
      <c r="K57" s="58"/>
      <c r="L57" s="58"/>
      <c r="M57" s="58"/>
      <c r="N57" s="58"/>
      <c r="O57" s="58"/>
      <c r="P57" s="58"/>
      <c r="Q57" s="19"/>
      <c r="R57" s="58"/>
      <c r="S57" s="58"/>
      <c r="T57" s="58"/>
      <c r="U57" s="58"/>
      <c r="V57" s="58"/>
      <c r="W57" s="58"/>
      <c r="X57" s="58"/>
      <c r="Y57" s="58"/>
      <c r="Z57" s="58"/>
      <c r="AA57" s="58"/>
      <c r="AB57" s="58"/>
      <c r="AC57" s="58"/>
      <c r="AD57" s="58"/>
      <c r="AE57" s="58"/>
      <c r="AF57" s="19"/>
      <c r="AG57" s="58"/>
      <c r="AH57" s="58"/>
      <c r="AI57" s="58"/>
      <c r="AJ57" s="58"/>
      <c r="AK57" s="58"/>
      <c r="AL57" s="58"/>
      <c r="AM57" s="58"/>
      <c r="AN57" s="58"/>
      <c r="AO57" s="58"/>
      <c r="AP57" s="58"/>
      <c r="AQ57" s="58"/>
      <c r="AR57" s="58"/>
      <c r="AS57" s="58"/>
      <c r="AT57" s="58"/>
      <c r="AU57" s="19"/>
      <c r="AV57" s="58"/>
      <c r="AW57" s="58"/>
      <c r="AX57" s="58"/>
      <c r="AY57" s="58"/>
      <c r="AZ57" s="58"/>
      <c r="BA57" s="58"/>
      <c r="BB57" s="58"/>
      <c r="BC57" s="58"/>
      <c r="BD57" s="58"/>
      <c r="BE57" s="58"/>
      <c r="BF57" s="58"/>
      <c r="BG57" s="58"/>
      <c r="BH57" s="58"/>
      <c r="BI57" s="58"/>
      <c r="BJ57" s="18"/>
      <c r="BK57" s="2"/>
      <c r="BL57" s="84"/>
      <c r="BM57" s="85"/>
      <c r="BN57" s="85"/>
      <c r="BO57" s="85"/>
      <c r="BP57" s="85"/>
      <c r="BQ57" s="85"/>
      <c r="BR57" s="85"/>
      <c r="BS57" s="85"/>
      <c r="BT57" s="85"/>
      <c r="BU57" s="85"/>
      <c r="BV57" s="85"/>
      <c r="BW57" s="85"/>
      <c r="BX57" s="85"/>
      <c r="BY57" s="85"/>
      <c r="BZ57" s="8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c r="A60" s="2"/>
      <c r="B60" s="66" t="s">
        <v>34</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84"/>
      <c r="BM60" s="85"/>
      <c r="BN60" s="85"/>
      <c r="BO60" s="85"/>
      <c r="BP60" s="85"/>
      <c r="BQ60" s="85"/>
      <c r="BR60" s="85"/>
      <c r="BS60" s="85"/>
      <c r="BT60" s="85"/>
      <c r="BU60" s="85"/>
      <c r="BV60" s="85"/>
      <c r="BW60" s="85"/>
      <c r="BX60" s="85"/>
      <c r="BY60" s="85"/>
      <c r="BZ60" s="86"/>
    </row>
    <row r="61" spans="1:78" ht="13.5" customHeight="1">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84"/>
      <c r="BM61" s="85"/>
      <c r="BN61" s="85"/>
      <c r="BO61" s="85"/>
      <c r="BP61" s="85"/>
      <c r="BQ61" s="85"/>
      <c r="BR61" s="85"/>
      <c r="BS61" s="85"/>
      <c r="BT61" s="85"/>
      <c r="BU61" s="85"/>
      <c r="BV61" s="85"/>
      <c r="BW61" s="85"/>
      <c r="BX61" s="85"/>
      <c r="BY61" s="85"/>
      <c r="BZ61" s="8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7" t="s">
        <v>35</v>
      </c>
      <c r="BM64" s="88"/>
      <c r="BN64" s="88"/>
      <c r="BO64" s="88"/>
      <c r="BP64" s="88"/>
      <c r="BQ64" s="88"/>
      <c r="BR64" s="88"/>
      <c r="BS64" s="88"/>
      <c r="BT64" s="88"/>
      <c r="BU64" s="88"/>
      <c r="BV64" s="88"/>
      <c r="BW64" s="88"/>
      <c r="BX64" s="88"/>
      <c r="BY64" s="88"/>
      <c r="BZ64" s="89"/>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90"/>
      <c r="BM65" s="91"/>
      <c r="BN65" s="91"/>
      <c r="BO65" s="91"/>
      <c r="BP65" s="91"/>
      <c r="BQ65" s="91"/>
      <c r="BR65" s="91"/>
      <c r="BS65" s="91"/>
      <c r="BT65" s="91"/>
      <c r="BU65" s="91"/>
      <c r="BV65" s="91"/>
      <c r="BW65" s="91"/>
      <c r="BX65" s="91"/>
      <c r="BY65" s="91"/>
      <c r="BZ65" s="92"/>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106</v>
      </c>
      <c r="BM66" s="85"/>
      <c r="BN66" s="85"/>
      <c r="BO66" s="85"/>
      <c r="BP66" s="85"/>
      <c r="BQ66" s="85"/>
      <c r="BR66" s="85"/>
      <c r="BS66" s="85"/>
      <c r="BT66" s="85"/>
      <c r="BU66" s="85"/>
      <c r="BV66" s="85"/>
      <c r="BW66" s="85"/>
      <c r="BX66" s="85"/>
      <c r="BY66" s="85"/>
      <c r="BZ66" s="8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c r="A79" s="2"/>
      <c r="B79" s="16"/>
      <c r="C79" s="58" t="s">
        <v>36</v>
      </c>
      <c r="D79" s="58"/>
      <c r="E79" s="58"/>
      <c r="F79" s="58"/>
      <c r="G79" s="58"/>
      <c r="H79" s="58"/>
      <c r="I79" s="58"/>
      <c r="J79" s="58"/>
      <c r="K79" s="58"/>
      <c r="L79" s="58"/>
      <c r="M79" s="58"/>
      <c r="N79" s="58"/>
      <c r="O79" s="58"/>
      <c r="P79" s="58"/>
      <c r="Q79" s="58"/>
      <c r="R79" s="58"/>
      <c r="S79" s="58"/>
      <c r="T79" s="58"/>
      <c r="U79" s="19"/>
      <c r="V79" s="19"/>
      <c r="W79" s="58" t="s">
        <v>37</v>
      </c>
      <c r="X79" s="58"/>
      <c r="Y79" s="58"/>
      <c r="Z79" s="58"/>
      <c r="AA79" s="58"/>
      <c r="AB79" s="58"/>
      <c r="AC79" s="58"/>
      <c r="AD79" s="58"/>
      <c r="AE79" s="58"/>
      <c r="AF79" s="58"/>
      <c r="AG79" s="58"/>
      <c r="AH79" s="58"/>
      <c r="AI79" s="58"/>
      <c r="AJ79" s="58"/>
      <c r="AK79" s="58"/>
      <c r="AL79" s="58"/>
      <c r="AM79" s="58"/>
      <c r="AN79" s="58"/>
      <c r="AO79" s="19"/>
      <c r="AP79" s="19"/>
      <c r="AQ79" s="58" t="s">
        <v>38</v>
      </c>
      <c r="AR79" s="58"/>
      <c r="AS79" s="58"/>
      <c r="AT79" s="58"/>
      <c r="AU79" s="58"/>
      <c r="AV79" s="58"/>
      <c r="AW79" s="58"/>
      <c r="AX79" s="58"/>
      <c r="AY79" s="58"/>
      <c r="AZ79" s="58"/>
      <c r="BA79" s="58"/>
      <c r="BB79" s="58"/>
      <c r="BC79" s="58"/>
      <c r="BD79" s="58"/>
      <c r="BE79" s="58"/>
      <c r="BF79" s="58"/>
      <c r="BG79" s="58"/>
      <c r="BH79" s="58"/>
      <c r="BI79" s="17"/>
      <c r="BJ79" s="18"/>
      <c r="BK79" s="2"/>
      <c r="BL79" s="84"/>
      <c r="BM79" s="85"/>
      <c r="BN79" s="85"/>
      <c r="BO79" s="85"/>
      <c r="BP79" s="85"/>
      <c r="BQ79" s="85"/>
      <c r="BR79" s="85"/>
      <c r="BS79" s="85"/>
      <c r="BT79" s="85"/>
      <c r="BU79" s="85"/>
      <c r="BV79" s="85"/>
      <c r="BW79" s="85"/>
      <c r="BX79" s="85"/>
      <c r="BY79" s="85"/>
      <c r="BZ79" s="86"/>
    </row>
    <row r="80" spans="1:78" ht="17.25" customHeight="1">
      <c r="A80" s="2"/>
      <c r="B80" s="16"/>
      <c r="C80" s="58"/>
      <c r="D80" s="58"/>
      <c r="E80" s="58"/>
      <c r="F80" s="58"/>
      <c r="G80" s="58"/>
      <c r="H80" s="58"/>
      <c r="I80" s="58"/>
      <c r="J80" s="58"/>
      <c r="K80" s="58"/>
      <c r="L80" s="58"/>
      <c r="M80" s="58"/>
      <c r="N80" s="58"/>
      <c r="O80" s="58"/>
      <c r="P80" s="58"/>
      <c r="Q80" s="58"/>
      <c r="R80" s="58"/>
      <c r="S80" s="58"/>
      <c r="T80" s="58"/>
      <c r="U80" s="19"/>
      <c r="V80" s="19"/>
      <c r="W80" s="58"/>
      <c r="X80" s="58"/>
      <c r="Y80" s="58"/>
      <c r="Z80" s="58"/>
      <c r="AA80" s="58"/>
      <c r="AB80" s="58"/>
      <c r="AC80" s="58"/>
      <c r="AD80" s="58"/>
      <c r="AE80" s="58"/>
      <c r="AF80" s="58"/>
      <c r="AG80" s="58"/>
      <c r="AH80" s="58"/>
      <c r="AI80" s="58"/>
      <c r="AJ80" s="58"/>
      <c r="AK80" s="58"/>
      <c r="AL80" s="58"/>
      <c r="AM80" s="58"/>
      <c r="AN80" s="58"/>
      <c r="AO80" s="19"/>
      <c r="AP80" s="19"/>
      <c r="AQ80" s="58"/>
      <c r="AR80" s="58"/>
      <c r="AS80" s="58"/>
      <c r="AT80" s="58"/>
      <c r="AU80" s="58"/>
      <c r="AV80" s="58"/>
      <c r="AW80" s="58"/>
      <c r="AX80" s="58"/>
      <c r="AY80" s="58"/>
      <c r="AZ80" s="58"/>
      <c r="BA80" s="58"/>
      <c r="BB80" s="58"/>
      <c r="BC80" s="58"/>
      <c r="BD80" s="58"/>
      <c r="BE80" s="58"/>
      <c r="BF80" s="58"/>
      <c r="BG80" s="58"/>
      <c r="BH80" s="58"/>
      <c r="BI80" s="17"/>
      <c r="BJ80" s="18"/>
      <c r="BK80" s="2"/>
      <c r="BL80" s="84"/>
      <c r="BM80" s="85"/>
      <c r="BN80" s="85"/>
      <c r="BO80" s="85"/>
      <c r="BP80" s="85"/>
      <c r="BQ80" s="85"/>
      <c r="BR80" s="85"/>
      <c r="BS80" s="85"/>
      <c r="BT80" s="85"/>
      <c r="BU80" s="85"/>
      <c r="BV80" s="85"/>
      <c r="BW80" s="85"/>
      <c r="BX80" s="85"/>
      <c r="BY80" s="85"/>
      <c r="BZ80" s="86"/>
    </row>
    <row r="81" spans="1:78" ht="17.2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5"/>
      <c r="BN81" s="85"/>
      <c r="BO81" s="85"/>
      <c r="BP81" s="85"/>
      <c r="BQ81" s="85"/>
      <c r="BR81" s="85"/>
      <c r="BS81" s="85"/>
      <c r="BT81" s="85"/>
      <c r="BU81" s="85"/>
      <c r="BV81" s="85"/>
      <c r="BW81" s="85"/>
      <c r="BX81" s="85"/>
      <c r="BY81" s="85"/>
      <c r="BZ81" s="86"/>
    </row>
    <row r="82" spans="1:78" ht="17.2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3"/>
      <c r="BM82" s="94"/>
      <c r="BN82" s="94"/>
      <c r="BO82" s="94"/>
      <c r="BP82" s="94"/>
      <c r="BQ82" s="94"/>
      <c r="BR82" s="94"/>
      <c r="BS82" s="94"/>
      <c r="BT82" s="94"/>
      <c r="BU82" s="94"/>
      <c r="BV82" s="94"/>
      <c r="BW82" s="94"/>
      <c r="BX82" s="94"/>
      <c r="BY82" s="94"/>
      <c r="BZ82" s="95"/>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51</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c r="A4" s="26" t="s">
        <v>52</v>
      </c>
      <c r="B4" s="28"/>
      <c r="C4" s="28"/>
      <c r="D4" s="28"/>
      <c r="E4" s="28"/>
      <c r="F4" s="28"/>
      <c r="G4" s="28"/>
      <c r="H4" s="80"/>
      <c r="I4" s="81"/>
      <c r="J4" s="81"/>
      <c r="K4" s="81"/>
      <c r="L4" s="81"/>
      <c r="M4" s="81"/>
      <c r="N4" s="81"/>
      <c r="O4" s="81"/>
      <c r="P4" s="81"/>
      <c r="Q4" s="81"/>
      <c r="R4" s="81"/>
      <c r="S4" s="81"/>
      <c r="T4" s="81"/>
      <c r="U4" s="81"/>
      <c r="V4" s="82"/>
      <c r="W4" s="76" t="s">
        <v>53</v>
      </c>
      <c r="X4" s="76"/>
      <c r="Y4" s="76"/>
      <c r="Z4" s="76"/>
      <c r="AA4" s="76"/>
      <c r="AB4" s="76"/>
      <c r="AC4" s="76"/>
      <c r="AD4" s="76"/>
      <c r="AE4" s="76"/>
      <c r="AF4" s="76"/>
      <c r="AG4" s="76"/>
      <c r="AH4" s="76" t="s">
        <v>54</v>
      </c>
      <c r="AI4" s="76"/>
      <c r="AJ4" s="76"/>
      <c r="AK4" s="76"/>
      <c r="AL4" s="76"/>
      <c r="AM4" s="76"/>
      <c r="AN4" s="76"/>
      <c r="AO4" s="76"/>
      <c r="AP4" s="76"/>
      <c r="AQ4" s="76"/>
      <c r="AR4" s="76"/>
      <c r="AS4" s="76" t="s">
        <v>55</v>
      </c>
      <c r="AT4" s="76"/>
      <c r="AU4" s="76"/>
      <c r="AV4" s="76"/>
      <c r="AW4" s="76"/>
      <c r="AX4" s="76"/>
      <c r="AY4" s="76"/>
      <c r="AZ4" s="76"/>
      <c r="BA4" s="76"/>
      <c r="BB4" s="76"/>
      <c r="BC4" s="76"/>
      <c r="BD4" s="76" t="s">
        <v>56</v>
      </c>
      <c r="BE4" s="76"/>
      <c r="BF4" s="76"/>
      <c r="BG4" s="76"/>
      <c r="BH4" s="76"/>
      <c r="BI4" s="76"/>
      <c r="BJ4" s="76"/>
      <c r="BK4" s="76"/>
      <c r="BL4" s="76"/>
      <c r="BM4" s="76"/>
      <c r="BN4" s="76"/>
      <c r="BO4" s="76" t="s">
        <v>57</v>
      </c>
      <c r="BP4" s="76"/>
      <c r="BQ4" s="76"/>
      <c r="BR4" s="76"/>
      <c r="BS4" s="76"/>
      <c r="BT4" s="76"/>
      <c r="BU4" s="76"/>
      <c r="BV4" s="76"/>
      <c r="BW4" s="76"/>
      <c r="BX4" s="76"/>
      <c r="BY4" s="76"/>
      <c r="BZ4" s="76" t="s">
        <v>58</v>
      </c>
      <c r="CA4" s="76"/>
      <c r="CB4" s="76"/>
      <c r="CC4" s="76"/>
      <c r="CD4" s="76"/>
      <c r="CE4" s="76"/>
      <c r="CF4" s="76"/>
      <c r="CG4" s="76"/>
      <c r="CH4" s="76"/>
      <c r="CI4" s="76"/>
      <c r="CJ4" s="76"/>
      <c r="CK4" s="76" t="s">
        <v>59</v>
      </c>
      <c r="CL4" s="76"/>
      <c r="CM4" s="76"/>
      <c r="CN4" s="76"/>
      <c r="CO4" s="76"/>
      <c r="CP4" s="76"/>
      <c r="CQ4" s="76"/>
      <c r="CR4" s="76"/>
      <c r="CS4" s="76"/>
      <c r="CT4" s="76"/>
      <c r="CU4" s="76"/>
      <c r="CV4" s="76" t="s">
        <v>60</v>
      </c>
      <c r="CW4" s="76"/>
      <c r="CX4" s="76"/>
      <c r="CY4" s="76"/>
      <c r="CZ4" s="76"/>
      <c r="DA4" s="76"/>
      <c r="DB4" s="76"/>
      <c r="DC4" s="76"/>
      <c r="DD4" s="76"/>
      <c r="DE4" s="76"/>
      <c r="DF4" s="76"/>
      <c r="DG4" s="76" t="s">
        <v>61</v>
      </c>
      <c r="DH4" s="76"/>
      <c r="DI4" s="76"/>
      <c r="DJ4" s="76"/>
      <c r="DK4" s="76"/>
      <c r="DL4" s="76"/>
      <c r="DM4" s="76"/>
      <c r="DN4" s="76"/>
      <c r="DO4" s="76"/>
      <c r="DP4" s="76"/>
      <c r="DQ4" s="76"/>
      <c r="DR4" s="76" t="s">
        <v>62</v>
      </c>
      <c r="DS4" s="76"/>
      <c r="DT4" s="76"/>
      <c r="DU4" s="76"/>
      <c r="DV4" s="76"/>
      <c r="DW4" s="76"/>
      <c r="DX4" s="76"/>
      <c r="DY4" s="76"/>
      <c r="DZ4" s="76"/>
      <c r="EA4" s="76"/>
      <c r="EB4" s="76"/>
      <c r="EC4" s="76" t="s">
        <v>63</v>
      </c>
      <c r="ED4" s="76"/>
      <c r="EE4" s="76"/>
      <c r="EF4" s="76"/>
      <c r="EG4" s="76"/>
      <c r="EH4" s="76"/>
      <c r="EI4" s="76"/>
      <c r="EJ4" s="76"/>
      <c r="EK4" s="76"/>
      <c r="EL4" s="76"/>
      <c r="EM4" s="76"/>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272213</v>
      </c>
      <c r="D6" s="31">
        <f t="shared" si="3"/>
        <v>46</v>
      </c>
      <c r="E6" s="31">
        <f t="shared" si="3"/>
        <v>1</v>
      </c>
      <c r="F6" s="31">
        <f t="shared" si="3"/>
        <v>0</v>
      </c>
      <c r="G6" s="31">
        <f t="shared" si="3"/>
        <v>1</v>
      </c>
      <c r="H6" s="31" t="str">
        <f t="shared" si="3"/>
        <v>大阪府　柏原市</v>
      </c>
      <c r="I6" s="31" t="str">
        <f t="shared" si="3"/>
        <v>法適用</v>
      </c>
      <c r="J6" s="31" t="str">
        <f t="shared" si="3"/>
        <v>水道事業</v>
      </c>
      <c r="K6" s="31" t="str">
        <f t="shared" si="3"/>
        <v>末端給水事業</v>
      </c>
      <c r="L6" s="31" t="str">
        <f t="shared" si="3"/>
        <v>A4</v>
      </c>
      <c r="M6" s="32" t="str">
        <f t="shared" si="3"/>
        <v>-</v>
      </c>
      <c r="N6" s="32">
        <f t="shared" si="3"/>
        <v>72.849999999999994</v>
      </c>
      <c r="O6" s="32">
        <f t="shared" si="3"/>
        <v>101.4</v>
      </c>
      <c r="P6" s="32">
        <f t="shared" si="3"/>
        <v>2629</v>
      </c>
      <c r="Q6" s="32">
        <f t="shared" si="3"/>
        <v>72116</v>
      </c>
      <c r="R6" s="32">
        <f t="shared" si="3"/>
        <v>25.33</v>
      </c>
      <c r="S6" s="32">
        <f t="shared" si="3"/>
        <v>2847.06</v>
      </c>
      <c r="T6" s="32">
        <f t="shared" si="3"/>
        <v>72844</v>
      </c>
      <c r="U6" s="32">
        <f t="shared" si="3"/>
        <v>25.75</v>
      </c>
      <c r="V6" s="32">
        <f t="shared" si="3"/>
        <v>2828.89</v>
      </c>
      <c r="W6" s="33">
        <f>IF(W7="",NA(),W7)</f>
        <v>105.34</v>
      </c>
      <c r="X6" s="33">
        <f t="shared" ref="X6:AF6" si="4">IF(X7="",NA(),X7)</f>
        <v>103.67</v>
      </c>
      <c r="Y6" s="33">
        <f t="shared" si="4"/>
        <v>105.19</v>
      </c>
      <c r="Z6" s="33">
        <f t="shared" si="4"/>
        <v>114.48</v>
      </c>
      <c r="AA6" s="33">
        <f t="shared" si="4"/>
        <v>122.69</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421.91</v>
      </c>
      <c r="AT6" s="33">
        <f t="shared" ref="AT6:BB6" si="6">IF(AT7="",NA(),AT7)</f>
        <v>477.11</v>
      </c>
      <c r="AU6" s="33">
        <f t="shared" si="6"/>
        <v>427.96</v>
      </c>
      <c r="AV6" s="33">
        <f t="shared" si="6"/>
        <v>920.5</v>
      </c>
      <c r="AW6" s="33">
        <f t="shared" si="6"/>
        <v>575.12</v>
      </c>
      <c r="AX6" s="33">
        <f t="shared" si="6"/>
        <v>699.11</v>
      </c>
      <c r="AY6" s="33">
        <f t="shared" si="6"/>
        <v>695.41</v>
      </c>
      <c r="AZ6" s="33">
        <f t="shared" si="6"/>
        <v>701</v>
      </c>
      <c r="BA6" s="33">
        <f t="shared" si="6"/>
        <v>739.59</v>
      </c>
      <c r="BB6" s="33">
        <f t="shared" si="6"/>
        <v>335.95</v>
      </c>
      <c r="BC6" s="32" t="str">
        <f>IF(BC7="","",IF(BC7="-","【-】","【"&amp;SUBSTITUTE(TEXT(BC7,"#,##0.00"),"-","△")&amp;"】"))</f>
        <v>【264.16】</v>
      </c>
      <c r="BD6" s="33">
        <f>IF(BD7="",NA(),BD7)</f>
        <v>174.8</v>
      </c>
      <c r="BE6" s="33">
        <f t="shared" ref="BE6:BM6" si="7">IF(BE7="",NA(),BE7)</f>
        <v>169.21</v>
      </c>
      <c r="BF6" s="33">
        <f t="shared" si="7"/>
        <v>167.7</v>
      </c>
      <c r="BG6" s="33">
        <f t="shared" si="7"/>
        <v>164.6</v>
      </c>
      <c r="BH6" s="33">
        <f t="shared" si="7"/>
        <v>158.97999999999999</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99.43</v>
      </c>
      <c r="BP6" s="33">
        <f t="shared" ref="BP6:BX6" si="8">IF(BP7="",NA(),BP7)</f>
        <v>98.85</v>
      </c>
      <c r="BQ6" s="33">
        <f t="shared" si="8"/>
        <v>99.63</v>
      </c>
      <c r="BR6" s="33">
        <f t="shared" si="8"/>
        <v>106.71</v>
      </c>
      <c r="BS6" s="33">
        <f t="shared" si="8"/>
        <v>120.12</v>
      </c>
      <c r="BT6" s="33">
        <f t="shared" si="8"/>
        <v>101.27</v>
      </c>
      <c r="BU6" s="33">
        <f t="shared" si="8"/>
        <v>99.61</v>
      </c>
      <c r="BV6" s="33">
        <f t="shared" si="8"/>
        <v>100.27</v>
      </c>
      <c r="BW6" s="33">
        <f t="shared" si="8"/>
        <v>99.46</v>
      </c>
      <c r="BX6" s="33">
        <f t="shared" si="8"/>
        <v>105.21</v>
      </c>
      <c r="BY6" s="32" t="str">
        <f>IF(BY7="","",IF(BY7="-","【-】","【"&amp;SUBSTITUTE(TEXT(BY7,"#,##0.00"),"-","△")&amp;"】"))</f>
        <v>【104.60】</v>
      </c>
      <c r="BZ6" s="33">
        <f>IF(BZ7="",NA(),BZ7)</f>
        <v>166.27</v>
      </c>
      <c r="CA6" s="33">
        <f t="shared" ref="CA6:CI6" si="9">IF(CA7="",NA(),CA7)</f>
        <v>165.78</v>
      </c>
      <c r="CB6" s="33">
        <f t="shared" si="9"/>
        <v>163.57</v>
      </c>
      <c r="CC6" s="33">
        <f t="shared" si="9"/>
        <v>152.78</v>
      </c>
      <c r="CD6" s="33">
        <f t="shared" si="9"/>
        <v>135.19999999999999</v>
      </c>
      <c r="CE6" s="33">
        <f t="shared" si="9"/>
        <v>167.74</v>
      </c>
      <c r="CF6" s="33">
        <f t="shared" si="9"/>
        <v>169.59</v>
      </c>
      <c r="CG6" s="33">
        <f t="shared" si="9"/>
        <v>169.62</v>
      </c>
      <c r="CH6" s="33">
        <f t="shared" si="9"/>
        <v>171.78</v>
      </c>
      <c r="CI6" s="33">
        <f t="shared" si="9"/>
        <v>162.59</v>
      </c>
      <c r="CJ6" s="32" t="str">
        <f>IF(CJ7="","",IF(CJ7="-","【-】","【"&amp;SUBSTITUTE(TEXT(CJ7,"#,##0.00"),"-","△")&amp;"】"))</f>
        <v>【164.21】</v>
      </c>
      <c r="CK6" s="33">
        <f>IF(CK7="",NA(),CK7)</f>
        <v>65</v>
      </c>
      <c r="CL6" s="33">
        <f t="shared" ref="CL6:CT6" si="10">IF(CL7="",NA(),CL7)</f>
        <v>64.16</v>
      </c>
      <c r="CM6" s="33">
        <f t="shared" si="10"/>
        <v>62.61</v>
      </c>
      <c r="CN6" s="33">
        <f t="shared" si="10"/>
        <v>60.8</v>
      </c>
      <c r="CO6" s="33">
        <f t="shared" si="10"/>
        <v>59.4</v>
      </c>
      <c r="CP6" s="33">
        <f t="shared" si="10"/>
        <v>60.83</v>
      </c>
      <c r="CQ6" s="33">
        <f t="shared" si="10"/>
        <v>60.04</v>
      </c>
      <c r="CR6" s="33">
        <f t="shared" si="10"/>
        <v>59.88</v>
      </c>
      <c r="CS6" s="33">
        <f t="shared" si="10"/>
        <v>59.68</v>
      </c>
      <c r="CT6" s="33">
        <f t="shared" si="10"/>
        <v>59.17</v>
      </c>
      <c r="CU6" s="32" t="str">
        <f>IF(CU7="","",IF(CU7="-","【-】","【"&amp;SUBSTITUTE(TEXT(CU7,"#,##0.00"),"-","△")&amp;"】"))</f>
        <v>【59.80】</v>
      </c>
      <c r="CV6" s="33">
        <f>IF(CV7="",NA(),CV7)</f>
        <v>91.66</v>
      </c>
      <c r="CW6" s="33">
        <f t="shared" ref="CW6:DE6" si="11">IF(CW7="",NA(),CW7)</f>
        <v>90.67</v>
      </c>
      <c r="CX6" s="33">
        <f t="shared" si="11"/>
        <v>91.21</v>
      </c>
      <c r="CY6" s="33">
        <f t="shared" si="11"/>
        <v>93.59</v>
      </c>
      <c r="CZ6" s="33">
        <f t="shared" si="11"/>
        <v>93.72</v>
      </c>
      <c r="DA6" s="33">
        <f t="shared" si="11"/>
        <v>87.92</v>
      </c>
      <c r="DB6" s="33">
        <f t="shared" si="11"/>
        <v>87.33</v>
      </c>
      <c r="DC6" s="33">
        <f t="shared" si="11"/>
        <v>87.65</v>
      </c>
      <c r="DD6" s="33">
        <f t="shared" si="11"/>
        <v>87.63</v>
      </c>
      <c r="DE6" s="33">
        <f t="shared" si="11"/>
        <v>87.6</v>
      </c>
      <c r="DF6" s="32" t="str">
        <f>IF(DF7="","",IF(DF7="-","【-】","【"&amp;SUBSTITUTE(TEXT(DF7,"#,##0.00"),"-","△")&amp;"】"))</f>
        <v>【89.78】</v>
      </c>
      <c r="DG6" s="33">
        <f>IF(DG7="",NA(),DG7)</f>
        <v>44.13</v>
      </c>
      <c r="DH6" s="33">
        <f t="shared" ref="DH6:DP6" si="12">IF(DH7="",NA(),DH7)</f>
        <v>46.27</v>
      </c>
      <c r="DI6" s="33">
        <f t="shared" si="12"/>
        <v>47.26</v>
      </c>
      <c r="DJ6" s="33">
        <f t="shared" si="12"/>
        <v>47.71</v>
      </c>
      <c r="DK6" s="33">
        <f t="shared" si="12"/>
        <v>50.26</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49.13</v>
      </c>
      <c r="DS6" s="33">
        <f t="shared" ref="DS6:EA6" si="13">IF(DS7="",NA(),DS7)</f>
        <v>48.69</v>
      </c>
      <c r="DT6" s="33">
        <f t="shared" si="13"/>
        <v>45.71</v>
      </c>
      <c r="DU6" s="33">
        <f t="shared" si="13"/>
        <v>31.12</v>
      </c>
      <c r="DV6" s="33">
        <f t="shared" si="13"/>
        <v>28.54</v>
      </c>
      <c r="DW6" s="33">
        <f t="shared" si="13"/>
        <v>6.92</v>
      </c>
      <c r="DX6" s="33">
        <f t="shared" si="13"/>
        <v>7.67</v>
      </c>
      <c r="DY6" s="33">
        <f t="shared" si="13"/>
        <v>8.4</v>
      </c>
      <c r="DZ6" s="33">
        <f t="shared" si="13"/>
        <v>9.7100000000000009</v>
      </c>
      <c r="EA6" s="33">
        <f t="shared" si="13"/>
        <v>10.71</v>
      </c>
      <c r="EB6" s="32" t="str">
        <f>IF(EB7="","",IF(EB7="-","【-】","【"&amp;SUBSTITUTE(TEXT(EB7,"#,##0.00"),"-","△")&amp;"】"))</f>
        <v>【12.42】</v>
      </c>
      <c r="EC6" s="33">
        <f>IF(EC7="",NA(),EC7)</f>
        <v>0.49</v>
      </c>
      <c r="ED6" s="33">
        <f t="shared" ref="ED6:EL6" si="14">IF(ED7="",NA(),ED7)</f>
        <v>0.55000000000000004</v>
      </c>
      <c r="EE6" s="33">
        <f t="shared" si="14"/>
        <v>1.68</v>
      </c>
      <c r="EF6" s="33">
        <f t="shared" si="14"/>
        <v>1.39</v>
      </c>
      <c r="EG6" s="33">
        <f t="shared" si="14"/>
        <v>0.79</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272213</v>
      </c>
      <c r="D7" s="35">
        <v>46</v>
      </c>
      <c r="E7" s="35">
        <v>1</v>
      </c>
      <c r="F7" s="35">
        <v>0</v>
      </c>
      <c r="G7" s="35">
        <v>1</v>
      </c>
      <c r="H7" s="35" t="s">
        <v>93</v>
      </c>
      <c r="I7" s="35" t="s">
        <v>94</v>
      </c>
      <c r="J7" s="35" t="s">
        <v>95</v>
      </c>
      <c r="K7" s="35" t="s">
        <v>96</v>
      </c>
      <c r="L7" s="35" t="s">
        <v>97</v>
      </c>
      <c r="M7" s="36" t="s">
        <v>98</v>
      </c>
      <c r="N7" s="36">
        <v>72.849999999999994</v>
      </c>
      <c r="O7" s="36">
        <v>101.4</v>
      </c>
      <c r="P7" s="36">
        <v>2629</v>
      </c>
      <c r="Q7" s="36">
        <v>72116</v>
      </c>
      <c r="R7" s="36">
        <v>25.33</v>
      </c>
      <c r="S7" s="36">
        <v>2847.06</v>
      </c>
      <c r="T7" s="36">
        <v>72844</v>
      </c>
      <c r="U7" s="36">
        <v>25.75</v>
      </c>
      <c r="V7" s="36">
        <v>2828.89</v>
      </c>
      <c r="W7" s="36">
        <v>105.34</v>
      </c>
      <c r="X7" s="36">
        <v>103.67</v>
      </c>
      <c r="Y7" s="36">
        <v>105.19</v>
      </c>
      <c r="Z7" s="36">
        <v>114.48</v>
      </c>
      <c r="AA7" s="36">
        <v>122.69</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421.91</v>
      </c>
      <c r="AT7" s="36">
        <v>477.11</v>
      </c>
      <c r="AU7" s="36">
        <v>427.96</v>
      </c>
      <c r="AV7" s="36">
        <v>920.5</v>
      </c>
      <c r="AW7" s="36">
        <v>575.12</v>
      </c>
      <c r="AX7" s="36">
        <v>699.11</v>
      </c>
      <c r="AY7" s="36">
        <v>695.41</v>
      </c>
      <c r="AZ7" s="36">
        <v>701</v>
      </c>
      <c r="BA7" s="36">
        <v>739.59</v>
      </c>
      <c r="BB7" s="36">
        <v>335.95</v>
      </c>
      <c r="BC7" s="36">
        <v>264.16000000000003</v>
      </c>
      <c r="BD7" s="36">
        <v>174.8</v>
      </c>
      <c r="BE7" s="36">
        <v>169.21</v>
      </c>
      <c r="BF7" s="36">
        <v>167.7</v>
      </c>
      <c r="BG7" s="36">
        <v>164.6</v>
      </c>
      <c r="BH7" s="36">
        <v>158.97999999999999</v>
      </c>
      <c r="BI7" s="36">
        <v>339.69</v>
      </c>
      <c r="BJ7" s="36">
        <v>343.45</v>
      </c>
      <c r="BK7" s="36">
        <v>330.99</v>
      </c>
      <c r="BL7" s="36">
        <v>324.08999999999997</v>
      </c>
      <c r="BM7" s="36">
        <v>319.82</v>
      </c>
      <c r="BN7" s="36">
        <v>283.72000000000003</v>
      </c>
      <c r="BO7" s="36">
        <v>99.43</v>
      </c>
      <c r="BP7" s="36">
        <v>98.85</v>
      </c>
      <c r="BQ7" s="36">
        <v>99.63</v>
      </c>
      <c r="BR7" s="36">
        <v>106.71</v>
      </c>
      <c r="BS7" s="36">
        <v>120.12</v>
      </c>
      <c r="BT7" s="36">
        <v>101.27</v>
      </c>
      <c r="BU7" s="36">
        <v>99.61</v>
      </c>
      <c r="BV7" s="36">
        <v>100.27</v>
      </c>
      <c r="BW7" s="36">
        <v>99.46</v>
      </c>
      <c r="BX7" s="36">
        <v>105.21</v>
      </c>
      <c r="BY7" s="36">
        <v>104.6</v>
      </c>
      <c r="BZ7" s="36">
        <v>166.27</v>
      </c>
      <c r="CA7" s="36">
        <v>165.78</v>
      </c>
      <c r="CB7" s="36">
        <v>163.57</v>
      </c>
      <c r="CC7" s="36">
        <v>152.78</v>
      </c>
      <c r="CD7" s="36">
        <v>135.19999999999999</v>
      </c>
      <c r="CE7" s="36">
        <v>167.74</v>
      </c>
      <c r="CF7" s="36">
        <v>169.59</v>
      </c>
      <c r="CG7" s="36">
        <v>169.62</v>
      </c>
      <c r="CH7" s="36">
        <v>171.78</v>
      </c>
      <c r="CI7" s="36">
        <v>162.59</v>
      </c>
      <c r="CJ7" s="36">
        <v>164.21</v>
      </c>
      <c r="CK7" s="36">
        <v>65</v>
      </c>
      <c r="CL7" s="36">
        <v>64.16</v>
      </c>
      <c r="CM7" s="36">
        <v>62.61</v>
      </c>
      <c r="CN7" s="36">
        <v>60.8</v>
      </c>
      <c r="CO7" s="36">
        <v>59.4</v>
      </c>
      <c r="CP7" s="36">
        <v>60.83</v>
      </c>
      <c r="CQ7" s="36">
        <v>60.04</v>
      </c>
      <c r="CR7" s="36">
        <v>59.88</v>
      </c>
      <c r="CS7" s="36">
        <v>59.68</v>
      </c>
      <c r="CT7" s="36">
        <v>59.17</v>
      </c>
      <c r="CU7" s="36">
        <v>59.8</v>
      </c>
      <c r="CV7" s="36">
        <v>91.66</v>
      </c>
      <c r="CW7" s="36">
        <v>90.67</v>
      </c>
      <c r="CX7" s="36">
        <v>91.21</v>
      </c>
      <c r="CY7" s="36">
        <v>93.59</v>
      </c>
      <c r="CZ7" s="36">
        <v>93.72</v>
      </c>
      <c r="DA7" s="36">
        <v>87.92</v>
      </c>
      <c r="DB7" s="36">
        <v>87.33</v>
      </c>
      <c r="DC7" s="36">
        <v>87.65</v>
      </c>
      <c r="DD7" s="36">
        <v>87.63</v>
      </c>
      <c r="DE7" s="36">
        <v>87.6</v>
      </c>
      <c r="DF7" s="36">
        <v>89.78</v>
      </c>
      <c r="DG7" s="36">
        <v>44.13</v>
      </c>
      <c r="DH7" s="36">
        <v>46.27</v>
      </c>
      <c r="DI7" s="36">
        <v>47.26</v>
      </c>
      <c r="DJ7" s="36">
        <v>47.71</v>
      </c>
      <c r="DK7" s="36">
        <v>50.26</v>
      </c>
      <c r="DL7" s="36">
        <v>36.700000000000003</v>
      </c>
      <c r="DM7" s="36">
        <v>37.71</v>
      </c>
      <c r="DN7" s="36">
        <v>38.69</v>
      </c>
      <c r="DO7" s="36">
        <v>39.65</v>
      </c>
      <c r="DP7" s="36">
        <v>45.25</v>
      </c>
      <c r="DQ7" s="36">
        <v>46.31</v>
      </c>
      <c r="DR7" s="36">
        <v>49.13</v>
      </c>
      <c r="DS7" s="36">
        <v>48.69</v>
      </c>
      <c r="DT7" s="36">
        <v>45.71</v>
      </c>
      <c r="DU7" s="36">
        <v>31.12</v>
      </c>
      <c r="DV7" s="36">
        <v>28.54</v>
      </c>
      <c r="DW7" s="36">
        <v>6.92</v>
      </c>
      <c r="DX7" s="36">
        <v>7.67</v>
      </c>
      <c r="DY7" s="36">
        <v>8.4</v>
      </c>
      <c r="DZ7" s="36">
        <v>9.7100000000000009</v>
      </c>
      <c r="EA7" s="36">
        <v>10.71</v>
      </c>
      <c r="EB7" s="36">
        <v>12.42</v>
      </c>
      <c r="EC7" s="36">
        <v>0.49</v>
      </c>
      <c r="ED7" s="36">
        <v>0.55000000000000004</v>
      </c>
      <c r="EE7" s="36">
        <v>1.68</v>
      </c>
      <c r="EF7" s="36">
        <v>1.39</v>
      </c>
      <c r="EG7" s="36">
        <v>0.79</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suido-24n2</cp:lastModifiedBy>
  <cp:lastPrinted>2016-02-15T03:57:28Z</cp:lastPrinted>
  <dcterms:created xsi:type="dcterms:W3CDTF">2016-01-18T04:50:22Z</dcterms:created>
  <dcterms:modified xsi:type="dcterms:W3CDTF">2016-02-15T03:57:38Z</dcterms:modified>
  <cp:category/>
</cp:coreProperties>
</file>